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360" yWindow="720" windowWidth="15480" windowHeight="11280" tabRatio="865"/>
  </bookViews>
  <sheets>
    <sheet name="НАСЛОВ" sheetId="69" r:id="rId1"/>
    <sheet name="Садржај" sheetId="84" r:id="rId2"/>
    <sheet name="ДЕМОГРАФИЈА" sheetId="27" r:id="rId3"/>
    <sheet name="ЗДР.РАД. И САРАД." sheetId="79" r:id="rId4"/>
    <sheet name="СТОМАТОЛОГИЈА" sheetId="80" r:id="rId5"/>
    <sheet name="АПОТЕКА" sheetId="81" r:id="rId6"/>
    <sheet name="НЕМЕД.РАДНИЦИ" sheetId="82" r:id="rId7"/>
    <sheet name="ЗБИРНО КАДРОВИ" sheetId="83" r:id="rId8"/>
    <sheet name="ПРЕДШКОЛСКА" sheetId="1" r:id="rId9"/>
    <sheet name="РАЗВОЈНО" sheetId="22" r:id="rId10"/>
    <sheet name="ШКОЛСКА" sheetId="86" r:id="rId11"/>
    <sheet name="САВ. ЗА МЛАДЕ" sheetId="40" r:id="rId12"/>
    <sheet name="ЖЕНЕ" sheetId="87" r:id="rId13"/>
    <sheet name="СТУДЕНТИ" sheetId="49" r:id="rId14"/>
    <sheet name="ОДРАСЛИ" sheetId="6" r:id="rId15"/>
    <sheet name="ПРЕВЕНТИВНИ ЦЕНТАР" sheetId="41" r:id="rId16"/>
    <sheet name="КУЋНО ДЗ" sheetId="61" r:id="rId17"/>
    <sheet name="КУЋНО ЗАВОДИ" sheetId="62" r:id="rId18"/>
    <sheet name="ХИТНА" sheetId="20" r:id="rId19"/>
    <sheet name="ПАТРОНАЖА" sheetId="26" r:id="rId20"/>
    <sheet name="ЛАБОРАТОРИЈА" sheetId="73" r:id="rId21"/>
    <sheet name="РТГ И УЗ" sheetId="10" r:id="rId22"/>
    <sheet name="ИНТЕРНА" sheetId="11" r:id="rId23"/>
    <sheet name="ПНЕУМО" sheetId="42" r:id="rId24"/>
    <sheet name="ОФТАЛМОЛОГИЈА" sheetId="13" r:id="rId25"/>
    <sheet name="ФИЗИКАЛНА" sheetId="43" r:id="rId26"/>
    <sheet name="ОРЛ" sheetId="44" r:id="rId27"/>
    <sheet name="ПСИХИЈАТРИЈА" sheetId="38" r:id="rId28"/>
    <sheet name="ДЕРМАТОЛОГИЈА" sheetId="46" r:id="rId29"/>
    <sheet name="СЛУЖБА СТОМАТОЛОГИЈЕ" sheetId="60" r:id="rId30"/>
    <sheet name="СПОРТСКА МЕДИЦИНА" sheetId="85" r:id="rId31"/>
    <sheet name="ЛЕКОВИ" sheetId="92" r:id="rId32"/>
    <sheet name="САНИТЕТСКИ И ПОТРОШНИ МАТЕРИЈАЛ" sheetId="90" r:id="rId33"/>
    <sheet name="Sheet1" sheetId="93" r:id="rId34"/>
  </sheets>
  <definedNames>
    <definedName name="_xlnm.Print_Area" localSheetId="19">ПАТРОНАЖА!$A$1:$E$26</definedName>
    <definedName name="_xlnm.Print_Titles" localSheetId="20">ЛАБОРАТОРИЈА!$3:$3</definedName>
  </definedNames>
  <calcPr calcId="124519"/>
</workbook>
</file>

<file path=xl/calcChain.xml><?xml version="1.0" encoding="utf-8"?>
<calcChain xmlns="http://schemas.openxmlformats.org/spreadsheetml/2006/main">
  <c r="E17" i="61"/>
  <c r="D17"/>
  <c r="E45" i="86"/>
  <c r="D45"/>
  <c r="E25"/>
  <c r="E12"/>
  <c r="E5"/>
  <c r="E4"/>
  <c r="E35"/>
  <c r="D11" i="60"/>
  <c r="C21"/>
  <c r="D150" i="73"/>
  <c r="C150"/>
  <c r="C10" i="60"/>
  <c r="D4"/>
  <c r="D10" s="1"/>
  <c r="C11"/>
  <c r="C4"/>
  <c r="E11" i="11"/>
  <c r="E4"/>
  <c r="D11"/>
  <c r="D4"/>
  <c r="E8" i="38"/>
  <c r="E4"/>
  <c r="D8"/>
  <c r="D4"/>
  <c r="C143" i="73"/>
  <c r="D136"/>
  <c r="D118"/>
  <c r="D54"/>
  <c r="D26"/>
  <c r="D19"/>
  <c r="D8"/>
  <c r="D4"/>
  <c r="C136"/>
  <c r="C118"/>
  <c r="C54"/>
  <c r="C26"/>
  <c r="C19"/>
  <c r="C8"/>
  <c r="C4"/>
  <c r="E21" i="26"/>
  <c r="E18"/>
  <c r="E8"/>
  <c r="E5"/>
  <c r="E4" s="1"/>
  <c r="D4"/>
  <c r="D21"/>
  <c r="D18"/>
  <c r="D8"/>
  <c r="D5"/>
  <c r="E5" i="6"/>
  <c r="E10"/>
  <c r="E4" s="1"/>
  <c r="E19"/>
  <c r="E29"/>
  <c r="E43"/>
  <c r="D43"/>
  <c r="D29"/>
  <c r="D19"/>
  <c r="D10"/>
  <c r="D5"/>
  <c r="D4" s="1"/>
  <c r="E30" i="87"/>
  <c r="E21"/>
  <c r="E17"/>
  <c r="E14"/>
  <c r="E9"/>
  <c r="E4"/>
  <c r="D43"/>
  <c r="D30"/>
  <c r="D21"/>
  <c r="D17"/>
  <c r="D14"/>
  <c r="D9"/>
  <c r="D4" s="1"/>
  <c r="D4" i="86"/>
  <c r="D35"/>
  <c r="D25"/>
  <c r="D12"/>
  <c r="D5"/>
  <c r="E39" i="1"/>
  <c r="E29"/>
  <c r="E19"/>
  <c r="E12"/>
  <c r="E8"/>
  <c r="E4"/>
  <c r="D39"/>
  <c r="D29"/>
  <c r="D19"/>
  <c r="D4"/>
  <c r="D12"/>
  <c r="D8"/>
  <c r="J11" i="82"/>
  <c r="G11"/>
  <c r="D11"/>
  <c r="J10"/>
  <c r="G10"/>
  <c r="D10"/>
  <c r="B14" i="27"/>
  <c r="I18" i="83"/>
  <c r="H18"/>
  <c r="D14"/>
  <c r="M19" i="82"/>
  <c r="F17" i="83" s="1"/>
  <c r="L19" i="82"/>
  <c r="K19"/>
  <c r="F16" i="83" s="1"/>
  <c r="I19" i="82"/>
  <c r="H19"/>
  <c r="F19"/>
  <c r="C17" i="83" s="1"/>
  <c r="E19" i="82"/>
  <c r="B17" i="83" s="1"/>
  <c r="C19" i="82"/>
  <c r="C16" i="83" s="1"/>
  <c r="B19" i="82"/>
  <c r="B16" i="83"/>
  <c r="J18" i="82"/>
  <c r="G18"/>
  <c r="D18"/>
  <c r="J17"/>
  <c r="G17"/>
  <c r="D17"/>
  <c r="J16"/>
  <c r="G16"/>
  <c r="D16"/>
  <c r="J15"/>
  <c r="G15"/>
  <c r="D15"/>
  <c r="J14"/>
  <c r="G14"/>
  <c r="D14"/>
  <c r="J13"/>
  <c r="G13"/>
  <c r="D13"/>
  <c r="J12"/>
  <c r="G12"/>
  <c r="D12"/>
  <c r="J9"/>
  <c r="G9"/>
  <c r="D9"/>
  <c r="E7" i="81"/>
  <c r="H7"/>
  <c r="K7"/>
  <c r="K28" s="1"/>
  <c r="N7"/>
  <c r="E8"/>
  <c r="H8"/>
  <c r="K8"/>
  <c r="N8"/>
  <c r="E9"/>
  <c r="H9"/>
  <c r="K9"/>
  <c r="N9"/>
  <c r="E10"/>
  <c r="H10"/>
  <c r="K10"/>
  <c r="N10"/>
  <c r="E11"/>
  <c r="H11"/>
  <c r="K11"/>
  <c r="N11"/>
  <c r="E12"/>
  <c r="H12"/>
  <c r="K12"/>
  <c r="N12"/>
  <c r="E13"/>
  <c r="H13"/>
  <c r="K13"/>
  <c r="N13"/>
  <c r="E14"/>
  <c r="H14"/>
  <c r="K14"/>
  <c r="N14"/>
  <c r="E15"/>
  <c r="H15"/>
  <c r="K15"/>
  <c r="N15"/>
  <c r="E16"/>
  <c r="H16"/>
  <c r="K16"/>
  <c r="N16"/>
  <c r="E17"/>
  <c r="H17"/>
  <c r="K17"/>
  <c r="N17"/>
  <c r="E18"/>
  <c r="H18"/>
  <c r="K18"/>
  <c r="N18"/>
  <c r="E19"/>
  <c r="H19"/>
  <c r="K19"/>
  <c r="N19"/>
  <c r="E20"/>
  <c r="H20"/>
  <c r="K20"/>
  <c r="N20"/>
  <c r="E21"/>
  <c r="H21"/>
  <c r="K21"/>
  <c r="N21"/>
  <c r="E22"/>
  <c r="H22"/>
  <c r="K22"/>
  <c r="N22"/>
  <c r="E23"/>
  <c r="H23"/>
  <c r="K23"/>
  <c r="N23"/>
  <c r="E24"/>
  <c r="H24"/>
  <c r="K24"/>
  <c r="N24"/>
  <c r="E25"/>
  <c r="H25"/>
  <c r="K25"/>
  <c r="N25"/>
  <c r="E26"/>
  <c r="H26"/>
  <c r="K26"/>
  <c r="N26"/>
  <c r="E27"/>
  <c r="H27"/>
  <c r="K27"/>
  <c r="N27"/>
  <c r="C28"/>
  <c r="E10" i="83" s="1"/>
  <c r="D28" i="81"/>
  <c r="F28"/>
  <c r="E14" i="83" s="1"/>
  <c r="G14" s="1"/>
  <c r="G28" i="81"/>
  <c r="I28"/>
  <c r="E16" i="83" s="1"/>
  <c r="J28" i="81"/>
  <c r="L28"/>
  <c r="E17" i="83" s="1"/>
  <c r="M28" i="81"/>
  <c r="N28"/>
  <c r="P15" i="80"/>
  <c r="F13" i="83" s="1"/>
  <c r="O15" i="80"/>
  <c r="F12" i="83"/>
  <c r="N15" i="80"/>
  <c r="F9" i="83" s="1"/>
  <c r="K15" i="80"/>
  <c r="C13" i="83"/>
  <c r="J15" i="80"/>
  <c r="C12" i="83" s="1"/>
  <c r="I15" i="80"/>
  <c r="B13" i="83" s="1"/>
  <c r="D13" s="1"/>
  <c r="H15" i="80"/>
  <c r="B12" i="83"/>
  <c r="G12" s="1"/>
  <c r="F15" i="80"/>
  <c r="C9" i="83" s="1"/>
  <c r="D15" i="80"/>
  <c r="C15"/>
  <c r="B15"/>
  <c r="L14"/>
  <c r="E14"/>
  <c r="G14"/>
  <c r="L13"/>
  <c r="E13"/>
  <c r="G13" s="1"/>
  <c r="L12"/>
  <c r="E12"/>
  <c r="G12" s="1"/>
  <c r="L11"/>
  <c r="E11"/>
  <c r="G11" s="1"/>
  <c r="L10"/>
  <c r="E10"/>
  <c r="G10"/>
  <c r="L9"/>
  <c r="E9"/>
  <c r="G9" s="1"/>
  <c r="L8"/>
  <c r="E8"/>
  <c r="G8"/>
  <c r="M7"/>
  <c r="M15" s="1"/>
  <c r="L7"/>
  <c r="E7"/>
  <c r="G7" s="1"/>
  <c r="Z36" i="79"/>
  <c r="F15" i="83" s="1"/>
  <c r="Y36" i="79"/>
  <c r="F11" i="83"/>
  <c r="X36" i="79"/>
  <c r="F8" i="83" s="1"/>
  <c r="V36" i="79"/>
  <c r="C15" i="83"/>
  <c r="T36" i="79"/>
  <c r="S36"/>
  <c r="R36"/>
  <c r="P36"/>
  <c r="C11" i="83" s="1"/>
  <c r="N36" i="79"/>
  <c r="M36"/>
  <c r="K36"/>
  <c r="J36"/>
  <c r="B10" i="83" s="1"/>
  <c r="H36" i="79"/>
  <c r="G36"/>
  <c r="F36"/>
  <c r="U35"/>
  <c r="W35" s="1"/>
  <c r="O35"/>
  <c r="Q35"/>
  <c r="I35"/>
  <c r="L35" s="1"/>
  <c r="U34"/>
  <c r="W34"/>
  <c r="O34"/>
  <c r="Q34" s="1"/>
  <c r="I34"/>
  <c r="L34"/>
  <c r="U33"/>
  <c r="W33" s="1"/>
  <c r="O33"/>
  <c r="Q33" s="1"/>
  <c r="I33"/>
  <c r="L33" s="1"/>
  <c r="U32"/>
  <c r="W32"/>
  <c r="O32"/>
  <c r="Q32" s="1"/>
  <c r="I32"/>
  <c r="L32"/>
  <c r="U31"/>
  <c r="W31" s="1"/>
  <c r="O31"/>
  <c r="Q31"/>
  <c r="I31"/>
  <c r="L31" s="1"/>
  <c r="W30"/>
  <c r="O30"/>
  <c r="Q30"/>
  <c r="I30"/>
  <c r="L30"/>
  <c r="W29"/>
  <c r="O29"/>
  <c r="Q29" s="1"/>
  <c r="I29"/>
  <c r="L29"/>
  <c r="W28"/>
  <c r="O28"/>
  <c r="Q28"/>
  <c r="I28"/>
  <c r="L28" s="1"/>
  <c r="W26"/>
  <c r="O26"/>
  <c r="Q26"/>
  <c r="I26"/>
  <c r="L26" s="1"/>
  <c r="W25"/>
  <c r="O25"/>
  <c r="Q25"/>
  <c r="I25"/>
  <c r="L25"/>
  <c r="W24"/>
  <c r="O24"/>
  <c r="Q24" s="1"/>
  <c r="I24"/>
  <c r="L24"/>
  <c r="U23"/>
  <c r="W23" s="1"/>
  <c r="O23"/>
  <c r="Q23" s="1"/>
  <c r="I23"/>
  <c r="L23" s="1"/>
  <c r="U22"/>
  <c r="W22"/>
  <c r="O22"/>
  <c r="Q22" s="1"/>
  <c r="I22"/>
  <c r="L22" s="1"/>
  <c r="U21"/>
  <c r="W21" s="1"/>
  <c r="O21"/>
  <c r="Q21"/>
  <c r="I21"/>
  <c r="L21" s="1"/>
  <c r="U20"/>
  <c r="W20" s="1"/>
  <c r="O20"/>
  <c r="Q20" s="1"/>
  <c r="I20"/>
  <c r="L20"/>
  <c r="U19"/>
  <c r="W19" s="1"/>
  <c r="O19"/>
  <c r="Q19"/>
  <c r="I19"/>
  <c r="L19" s="1"/>
  <c r="U18"/>
  <c r="W18"/>
  <c r="O18"/>
  <c r="Q18" s="1"/>
  <c r="I18"/>
  <c r="L18" s="1"/>
  <c r="U17"/>
  <c r="W17" s="1"/>
  <c r="O17"/>
  <c r="Q17"/>
  <c r="I17"/>
  <c r="L17" s="1"/>
  <c r="U16"/>
  <c r="W16" s="1"/>
  <c r="O16"/>
  <c r="Q16" s="1"/>
  <c r="I16"/>
  <c r="L16" s="1"/>
  <c r="U15"/>
  <c r="W15" s="1"/>
  <c r="O15"/>
  <c r="Q15" s="1"/>
  <c r="I15"/>
  <c r="L15" s="1"/>
  <c r="U14"/>
  <c r="W14" s="1"/>
  <c r="O14"/>
  <c r="Q14" s="1"/>
  <c r="I14"/>
  <c r="L14" s="1"/>
  <c r="U13"/>
  <c r="W13" s="1"/>
  <c r="O13"/>
  <c r="Q13" s="1"/>
  <c r="I13"/>
  <c r="L13" s="1"/>
  <c r="U12"/>
  <c r="W12" s="1"/>
  <c r="O12"/>
  <c r="Q12" s="1"/>
  <c r="I12"/>
  <c r="L12" s="1"/>
  <c r="U11"/>
  <c r="W11" s="1"/>
  <c r="O11"/>
  <c r="Q11" s="1"/>
  <c r="I11"/>
  <c r="L11" s="1"/>
  <c r="U10"/>
  <c r="W10" s="1"/>
  <c r="O10"/>
  <c r="Q10" s="1"/>
  <c r="I10"/>
  <c r="L10" s="1"/>
  <c r="U9"/>
  <c r="W9" s="1"/>
  <c r="O9"/>
  <c r="Q9" s="1"/>
  <c r="I9"/>
  <c r="L9" s="1"/>
  <c r="U8"/>
  <c r="W8" s="1"/>
  <c r="O8"/>
  <c r="Q8"/>
  <c r="I8"/>
  <c r="L8"/>
  <c r="U7"/>
  <c r="W7" s="1"/>
  <c r="O7"/>
  <c r="I7"/>
  <c r="L7" s="1"/>
  <c r="D21" i="60" l="1"/>
  <c r="D143" i="73"/>
  <c r="E15" i="80"/>
  <c r="B9" i="83" s="1"/>
  <c r="O36" i="79"/>
  <c r="B11" i="83" s="1"/>
  <c r="G11" s="1"/>
  <c r="G17"/>
  <c r="G15" i="80"/>
  <c r="D12" i="83"/>
  <c r="G16"/>
  <c r="H28" i="81"/>
  <c r="D17" i="83"/>
  <c r="E28" i="81"/>
  <c r="L15" i="80"/>
  <c r="G13" i="83"/>
  <c r="D16"/>
  <c r="J19" i="82"/>
  <c r="C10" i="83"/>
  <c r="D10" s="1"/>
  <c r="C8"/>
  <c r="I36" i="79"/>
  <c r="B8" i="83" s="1"/>
  <c r="G8" s="1"/>
  <c r="G9"/>
  <c r="D9"/>
  <c r="W36" i="79"/>
  <c r="F18" i="83"/>
  <c r="L36" i="79"/>
  <c r="E18" i="83"/>
  <c r="Q7" i="79"/>
  <c r="Q36" s="1"/>
  <c r="U36"/>
  <c r="B15" i="83" s="1"/>
  <c r="G19" i="82"/>
  <c r="D19"/>
  <c r="G10" i="83"/>
  <c r="D11" l="1"/>
  <c r="D8"/>
  <c r="C18"/>
  <c r="D15"/>
  <c r="G15"/>
  <c r="B18"/>
  <c r="G18" l="1"/>
  <c r="D18"/>
</calcChain>
</file>

<file path=xl/sharedStrings.xml><?xml version="1.0" encoding="utf-8"?>
<sst xmlns="http://schemas.openxmlformats.org/spreadsheetml/2006/main" count="1692" uniqueCount="1035">
  <si>
    <t>* Услуге 1600014- Превентивни преглед офталмога* у оквиру некада "систематског " односно превентивног прегледа  у педијатрији планирају се у складу са Стручно методолошким упутством (СМУ) РСК за здравствену заштиту жена, деце и омладине</t>
  </si>
  <si>
    <t>Превентивни ОРЛ преглед* мале деце у четвртој години живота  по потреби</t>
  </si>
  <si>
    <t>Превентивни ОРЛ преглед* деце у шестој/седмој години живота пред полазак у школу</t>
  </si>
  <si>
    <t>* Услуге 1700012 - Превентивни ОРЛ преглед * у оквиру некада "систематског" сада превентивног  прегледа  педијатра, планирају се у складу са СМУ</t>
  </si>
  <si>
    <t>Завоји/ тамп. која се односи на предео ува, носа и ждрела</t>
  </si>
  <si>
    <t>Рендген графија дојке у два правца (мамографија)</t>
  </si>
  <si>
    <t>Контролни преглед деце (у 3. години)</t>
  </si>
  <si>
    <t>Контролни преглед деце (у 5. години)</t>
  </si>
  <si>
    <t>Лекарски преглед на терену</t>
  </si>
  <si>
    <t>1000132</t>
  </si>
  <si>
    <t>1000140</t>
  </si>
  <si>
    <t xml:space="preserve">Намештање/ фиксација – опште </t>
  </si>
  <si>
    <t>1000157</t>
  </si>
  <si>
    <t>1000165</t>
  </si>
  <si>
    <t>1000173</t>
  </si>
  <si>
    <t>1700061</t>
  </si>
  <si>
    <t>1100031</t>
  </si>
  <si>
    <t>1100049</t>
  </si>
  <si>
    <t>1000025</t>
  </si>
  <si>
    <t>1000066</t>
  </si>
  <si>
    <t>1000017</t>
  </si>
  <si>
    <t>1000116</t>
  </si>
  <si>
    <t>1300011</t>
  </si>
  <si>
    <t>1300151</t>
  </si>
  <si>
    <t>1300037</t>
  </si>
  <si>
    <t>Контролни преглед труднице</t>
  </si>
  <si>
    <t>1300045</t>
  </si>
  <si>
    <t>Психофизичка припрема труднице за порођај</t>
  </si>
  <si>
    <t>1300052</t>
  </si>
  <si>
    <t>Прегледи лекара</t>
  </si>
  <si>
    <t>Први гинеколошки преглед ради лечења</t>
  </si>
  <si>
    <t>1300060</t>
  </si>
  <si>
    <t>1300078</t>
  </si>
  <si>
    <t>1300086</t>
  </si>
  <si>
    <t>1300094</t>
  </si>
  <si>
    <t>2200079</t>
  </si>
  <si>
    <t>2200103</t>
  </si>
  <si>
    <t>1300102</t>
  </si>
  <si>
    <t>1300110</t>
  </si>
  <si>
    <t>1300128</t>
  </si>
  <si>
    <t>1300177</t>
  </si>
  <si>
    <t>1200013</t>
  </si>
  <si>
    <t>1000223</t>
  </si>
  <si>
    <t xml:space="preserve">Спровођење имунизације/ вакцинације </t>
  </si>
  <si>
    <t>Први преглед одраслих ради лечења</t>
  </si>
  <si>
    <t>1200039</t>
  </si>
  <si>
    <t>Поновни преглед одраслих ради лечења</t>
  </si>
  <si>
    <t>1200047</t>
  </si>
  <si>
    <t>1200054</t>
  </si>
  <si>
    <t>1000181</t>
  </si>
  <si>
    <t>Тест функције говора</t>
  </si>
  <si>
    <t>Тест психичких функција</t>
  </si>
  <si>
    <t>АКТИВНОСТИ</t>
  </si>
  <si>
    <t>Поновни преглед деце ради лечења</t>
  </si>
  <si>
    <t>Ултразвучни преглед кукова</t>
  </si>
  <si>
    <t xml:space="preserve">Инструментација/ катетеризација - опште </t>
  </si>
  <si>
    <t>РАД ЛЕКАРА</t>
  </si>
  <si>
    <t>Први преглед деце ради лечења</t>
  </si>
  <si>
    <t>РАД ПСИХОЛОГА</t>
  </si>
  <si>
    <t>Индивидуална психотерапија</t>
  </si>
  <si>
    <t>Групна психотерапија</t>
  </si>
  <si>
    <t>РАД СОЦИЈАЛНОГ РАДНИКА</t>
  </si>
  <si>
    <t>Индивидуални здравствено-васпитни рад</t>
  </si>
  <si>
    <t>Гинеколога</t>
  </si>
  <si>
    <t>Педијатра</t>
  </si>
  <si>
    <t>Психолога</t>
  </si>
  <si>
    <t>Осталих стручњака</t>
  </si>
  <si>
    <t>Групни здравствено-васпитни рад</t>
  </si>
  <si>
    <t>Поновни гинеколошки преглед ради лечења</t>
  </si>
  <si>
    <t>Ултразвучни преглед органа (дојке)</t>
  </si>
  <si>
    <t>До краја првог триместра трудноће</t>
  </si>
  <si>
    <t>Остали први прегледи труднице</t>
  </si>
  <si>
    <t>Након шест недеља</t>
  </si>
  <si>
    <t>Након шест месеци</t>
  </si>
  <si>
    <t xml:space="preserve">Кратка посета изабраном лекару  </t>
  </si>
  <si>
    <t>Ултразвучни преглед регија - сива скала</t>
  </si>
  <si>
    <t>Радионице</t>
  </si>
  <si>
    <t>Предавања</t>
  </si>
  <si>
    <t>ЗДРАВСТВЕНО ВАСПИТАЊЕ</t>
  </si>
  <si>
    <t>1000082</t>
  </si>
  <si>
    <t>2200012</t>
  </si>
  <si>
    <t>2200020</t>
  </si>
  <si>
    <t>2200038</t>
  </si>
  <si>
    <t>2200046</t>
  </si>
  <si>
    <t>2200053</t>
  </si>
  <si>
    <t xml:space="preserve">Сложени рендген прегледи </t>
  </si>
  <si>
    <t>2200061</t>
  </si>
  <si>
    <t>Услуге ултразвука</t>
  </si>
  <si>
    <t xml:space="preserve">Doppler scan регија </t>
  </si>
  <si>
    <t>2200087</t>
  </si>
  <si>
    <t xml:space="preserve">Сложени ултразвучни преглед </t>
  </si>
  <si>
    <t>2200095</t>
  </si>
  <si>
    <t>Doppler scan органа</t>
  </si>
  <si>
    <t>2200111</t>
  </si>
  <si>
    <t>Прегледи  лекара</t>
  </si>
  <si>
    <t xml:space="preserve">Интернистички преглед - први </t>
  </si>
  <si>
    <t>1400019</t>
  </si>
  <si>
    <t xml:space="preserve">Тест функције кардиоваскуларног система  </t>
  </si>
  <si>
    <t>1000090</t>
  </si>
  <si>
    <t>Тест функције плућа и дисајних путева</t>
  </si>
  <si>
    <t>1000108</t>
  </si>
  <si>
    <t>Тест осетљивости</t>
  </si>
  <si>
    <t>1500032</t>
  </si>
  <si>
    <t>1500024</t>
  </si>
  <si>
    <t>Офталмолошки преглед – први</t>
  </si>
  <si>
    <t>1600022</t>
  </si>
  <si>
    <t>1600030</t>
  </si>
  <si>
    <t>1600048</t>
  </si>
  <si>
    <t>1600055</t>
  </si>
  <si>
    <t>1600063</t>
  </si>
  <si>
    <t>1600071</t>
  </si>
  <si>
    <t>1600089</t>
  </si>
  <si>
    <t>1600097</t>
  </si>
  <si>
    <t>1600105</t>
  </si>
  <si>
    <t>Физијатријски преглед - први</t>
  </si>
  <si>
    <t>1800036</t>
  </si>
  <si>
    <t>1800044</t>
  </si>
  <si>
    <t>1800051</t>
  </si>
  <si>
    <t>1800069</t>
  </si>
  <si>
    <t>1800085</t>
  </si>
  <si>
    <t xml:space="preserve">ORL преглед - први </t>
  </si>
  <si>
    <t>Тест функције чула слуха</t>
  </si>
  <si>
    <t>1700020</t>
  </si>
  <si>
    <t>1700038</t>
  </si>
  <si>
    <t>Тест функције чула равнотеже</t>
  </si>
  <si>
    <t>1700046</t>
  </si>
  <si>
    <t>1700053</t>
  </si>
  <si>
    <t>1700079</t>
  </si>
  <si>
    <t>1700087</t>
  </si>
  <si>
    <t>1700095</t>
  </si>
  <si>
    <t>1700103</t>
  </si>
  <si>
    <t xml:space="preserve">Психијатријски преглед - први </t>
  </si>
  <si>
    <t>1900026</t>
  </si>
  <si>
    <t xml:space="preserve">Индивидуална психотерапија  </t>
  </si>
  <si>
    <t>1900034</t>
  </si>
  <si>
    <t xml:space="preserve">Групна психотерапија  </t>
  </si>
  <si>
    <t>1900042</t>
  </si>
  <si>
    <t xml:space="preserve">Дерматовенеролошки преглед - први </t>
  </si>
  <si>
    <t>ТРУДНИЦА</t>
  </si>
  <si>
    <t>МАЛО И ПРЕДШКОЛСКО ДЕТЕ (4 год.)</t>
  </si>
  <si>
    <t>Ултразвучни преглед органа – сива скала</t>
  </si>
  <si>
    <t>Ултразвучни преглед дојке – сива скала</t>
  </si>
  <si>
    <t>Остали ултразвучни прегледи органа – сива скала</t>
  </si>
  <si>
    <t>Поновни специјалистичко-консултативни преглед</t>
  </si>
  <si>
    <t xml:space="preserve">Doppler scan регија (крвни судови) </t>
  </si>
  <si>
    <t>Doppler scan органа (срце)</t>
  </si>
  <si>
    <t>Пнеумофтизиолошки преглед - први</t>
  </si>
  <si>
    <t>Кинезитерапија болести</t>
  </si>
  <si>
    <t>Инструментација предела ува, носа и ждрела</t>
  </si>
  <si>
    <t xml:space="preserve">Санитетски превоз са медицинском пратњом </t>
  </si>
  <si>
    <t>Први преглед одраслих ради лечења (Т)</t>
  </si>
  <si>
    <t>ДИЈАГНОСТИЧКО ТЕРАПИЈСКЕ УСЛУГЕ</t>
  </si>
  <si>
    <t>Интраорална рендгенографија зуба</t>
  </si>
  <si>
    <t>Ортопантомограм</t>
  </si>
  <si>
    <t>Телерендген</t>
  </si>
  <si>
    <t>Терапијске услуге</t>
  </si>
  <si>
    <t xml:space="preserve">ПРЕВЕНТИВА </t>
  </si>
  <si>
    <t>Уклањање наслага</t>
  </si>
  <si>
    <t>Апликација флуорида</t>
  </si>
  <si>
    <t>Заливање фисура</t>
  </si>
  <si>
    <t>Ортодонтска терапија</t>
  </si>
  <si>
    <t>Терапија пародонцијума</t>
  </si>
  <si>
    <t>Хируршка терапија</t>
  </si>
  <si>
    <t>Анестезије</t>
  </si>
  <si>
    <t>Ургентне услуге</t>
  </si>
  <si>
    <t>Протетска терапија</t>
  </si>
  <si>
    <t>Рендген дијагностика</t>
  </si>
  <si>
    <t>ТРУДНИЦА са високоризичном трудноћом</t>
  </si>
  <si>
    <t>Гинеколошко-акушерски ултраз. прегл. трудница</t>
  </si>
  <si>
    <t>1019 и 2024 СТОМАТОЛОШКА СЛУЖБА</t>
  </si>
  <si>
    <t xml:space="preserve">        Табела бр. 1</t>
  </si>
  <si>
    <t>Р.бр.</t>
  </si>
  <si>
    <t>БРОЈ</t>
  </si>
  <si>
    <t>7-14  ГОДИНА</t>
  </si>
  <si>
    <t>50-64 ГОДИНА</t>
  </si>
  <si>
    <t>ЖЕНЕ 15-49 ГОДИНА</t>
  </si>
  <si>
    <t>ЖЕНЕ 15 И ВИШЕ ГОДИНА</t>
  </si>
  <si>
    <t>УКУПНО СТУДЕНАТА ДО 26 ГОДИНА</t>
  </si>
  <si>
    <t>Табела бр. 8</t>
  </si>
  <si>
    <t>Табела бр. 9</t>
  </si>
  <si>
    <t>Табела бр. 10</t>
  </si>
  <si>
    <t>Табела бр. 11</t>
  </si>
  <si>
    <t>Табела бр. 13</t>
  </si>
  <si>
    <t>Табела бр. 14</t>
  </si>
  <si>
    <t>Рендген дијагностика у стоматологији</t>
  </si>
  <si>
    <t>Табела бр. 22</t>
  </si>
  <si>
    <t>Табела бр. 23</t>
  </si>
  <si>
    <t>Табела бр. 24</t>
  </si>
  <si>
    <t>Табела бр. 25</t>
  </si>
  <si>
    <t>Табела бр. 26</t>
  </si>
  <si>
    <t>Инц./ дрен./ исп./одстр. теч. продук. упал. процеса - опште</t>
  </si>
  <si>
    <t>Ексц./ одстр. тк./дестр./ чишћ. ране/ каутеризација - опште</t>
  </si>
  <si>
    <t>Електрофизиолошко сним. везано за кардиоваск. сис. - ЕКГ</t>
  </si>
  <si>
    <t>Слож. терапеутске проц. / мање хируршке интервенције</t>
  </si>
  <si>
    <t>Терап. проц. која се односи на поремећаје гласа и говора</t>
  </si>
  <si>
    <t>Медикација/ лок. ињекц./ инфилтрација/ апликација лека</t>
  </si>
  <si>
    <t>Завоји/ компресивни завој/ компресија/ тампонада</t>
  </si>
  <si>
    <t>Превентивни преглед у вези са планирањем породице</t>
  </si>
  <si>
    <t>Број трудница које су прошле психоф. припрему за порођај</t>
  </si>
  <si>
    <t>Електрофизиолошко снимање у гинекологији и акушерству</t>
  </si>
  <si>
    <t>Дијагн. тест за испит. обољ. репродуктивних органа жене</t>
  </si>
  <si>
    <t>Инц./ дрен./ ис./ асп. теч. продуката упал. пр. реп. орг. жене</t>
  </si>
  <si>
    <t>Ексц./ одстр. тк./ дестр./ чишћ. ране/ каутеризација промена</t>
  </si>
  <si>
    <t>Инстр./ мања хир. инт. које се одн. на бол. реп. органа жене</t>
  </si>
  <si>
    <t>Гинеколошко-акушерски ултразвучни преглед осталих жена</t>
  </si>
  <si>
    <t>Сложена гинеколошко-акешерска процедура ПОРОЂАЈ</t>
  </si>
  <si>
    <t>Посебни преглед одраслих ради доп. дијаг. и даљег лечења</t>
  </si>
  <si>
    <t>Слож. терапеутске проц./ мање хируршке интервенције</t>
  </si>
  <si>
    <t>Тер. проц. која се односи на болести срца и крвних судова</t>
  </si>
  <si>
    <t>Инц./ дрен./ исп./одстр. теч. продуката упал. проц. - опште</t>
  </si>
  <si>
    <t>Ексц./ одстр. тк./ дестр./ чишћ. ране/ каутеризација - опште</t>
  </si>
  <si>
    <t>Медикација/ лок. ињекција/ инфилтрација/ апликација лека</t>
  </si>
  <si>
    <t>Сложене терапеутске проц./ мање хируршке интервенције</t>
  </si>
  <si>
    <t>Тер. проц. која се одн. на болести плућа и дисајних путева</t>
  </si>
  <si>
    <t>Инц./ дрен./ исп./ одстр. теч. продуката упал. проц. - опште</t>
  </si>
  <si>
    <t>Ексц./ одстр. тк. /дестр./ чишћ. ране/ каутеризација - опште</t>
  </si>
  <si>
    <t>Инц./ .../ одс. теч. пр. упал. проц. предела ува, носа и ждрела</t>
  </si>
  <si>
    <t>Ексц./ .../ каутеризација пром. предела ува, носа и ждрела</t>
  </si>
  <si>
    <t>Мед./.../ апл. лека које се одн. на предео ува, носа и ждрела</t>
  </si>
  <si>
    <t>Завоји/ тамп. која се односи на предео ока и припојака ока</t>
  </si>
  <si>
    <t>Инц./ .../ одс. теч. пр. уп. проц. предела ока и припојака ока</t>
  </si>
  <si>
    <t>Инструмент. која се односи на предео ока и припојака ока</t>
  </si>
  <si>
    <t>Мед./.../ апл. лека која се од. на предео ока и припојака ока</t>
  </si>
  <si>
    <t>Број осигураника који су користили услуге лабораторија</t>
  </si>
  <si>
    <t>Рендген скопија са циљаном графијом без контраста</t>
  </si>
  <si>
    <t>Рендген скопија са циљаном графијом са контрастом</t>
  </si>
  <si>
    <t>Рендген графија органа по системима, један правац</t>
  </si>
  <si>
    <t>Рендген графија органа по системима у два правца</t>
  </si>
  <si>
    <t>Рендген графија локом. сист., торакса и плућа у два правца</t>
  </si>
  <si>
    <t>Ренд. граф. спец. сним. по системима у два или јед. правцу</t>
  </si>
  <si>
    <t>Електрофизиолошко сним. везано за кардиоваск. сист. - ЕКГ</t>
  </si>
  <si>
    <t xml:space="preserve">Електроф. сним. везано за кардиоваскул. систем - ХОЛТЕР </t>
  </si>
  <si>
    <t xml:space="preserve">Спровођење имунизације / вакцинације </t>
  </si>
  <si>
    <t>Електроф. сним. везано за кардиоваскуларни систем - ЕКГ</t>
  </si>
  <si>
    <t>Терап. проц. која се односи на бол. плућа и дисајних путева</t>
  </si>
  <si>
    <t>Дијагн. тест за испитивање мотилитета ока и разрокости</t>
  </si>
  <si>
    <t>Дијагностички тест за испитивaње колорног вида</t>
  </si>
  <si>
    <t>Дијагностички тест за испитивање бинокуларног вида</t>
  </si>
  <si>
    <t>Дијагностички тест за испитивање прекорнеалног филма</t>
  </si>
  <si>
    <t>Инц./.../ одстр. теч. пр. упал. пр. предела ока и припојака ока</t>
  </si>
  <si>
    <t>Терап. проц. која се односи на предео ока и припојака ока</t>
  </si>
  <si>
    <t>Инц./ .../ одс. теч. пр. упал. пр. предела ува, носа и ждрела</t>
  </si>
  <si>
    <t>Ексц./ .../ каутеризација промена предела ува, носа и ждрела</t>
  </si>
  <si>
    <t>Мед./.../ ап. лека које се односи на предео ува, носа и ждрела</t>
  </si>
  <si>
    <t>Завоји/ .../ тампонада која се односи на предео ува и носа</t>
  </si>
  <si>
    <t>Поновни специјалистичко-консултат. преглед психијатра</t>
  </si>
  <si>
    <t>Инц./ дрен./ исп./одстр. теч. прод. упалних процеса - опште</t>
  </si>
  <si>
    <t xml:space="preserve">    ЗДРАВСТВЕНА  УСТАНОВА </t>
  </si>
  <si>
    <t>УКУПНО</t>
  </si>
  <si>
    <t>ЗДРАВСТВЕНИ  САРАДНИЦИ</t>
  </si>
  <si>
    <t>МЕДИЦИНСКЕ СЕСТРЕ - ТЕХНИЧАРИ</t>
  </si>
  <si>
    <t>ДОКТОР МЕДИЦИНЕ</t>
  </si>
  <si>
    <t>ФАРМАЦЕУТ-БИОХЕМИЧАР</t>
  </si>
  <si>
    <t>Општа медицина</t>
  </si>
  <si>
    <t>Специјалиста</t>
  </si>
  <si>
    <t>Укупно</t>
  </si>
  <si>
    <t>Норматив</t>
  </si>
  <si>
    <t>ССС</t>
  </si>
  <si>
    <t>ВСС</t>
  </si>
  <si>
    <t>ВШС</t>
  </si>
  <si>
    <t>Здравствена заштита деце</t>
  </si>
  <si>
    <t>Развојно саветовалиште</t>
  </si>
  <si>
    <t>Здравствена заштита школске деце</t>
  </si>
  <si>
    <t>Саветовалиште за младе</t>
  </si>
  <si>
    <t>Здравствена заштита жена</t>
  </si>
  <si>
    <t>Здравствена заштита одраслих</t>
  </si>
  <si>
    <t>Хитна медицинска помоћ</t>
  </si>
  <si>
    <t>Кућно лечење и медицинска нега</t>
  </si>
  <si>
    <t>Поливалентна  патронажна служба</t>
  </si>
  <si>
    <t>Радиолошка дијагностика</t>
  </si>
  <si>
    <t>Физикална медицина и рехабилитација</t>
  </si>
  <si>
    <t>Специјалистичко консултативна служба</t>
  </si>
  <si>
    <t>Интерна</t>
  </si>
  <si>
    <t>Пнеумофтизиологија</t>
  </si>
  <si>
    <t>Офталмологија</t>
  </si>
  <si>
    <t>Оториноларингологија</t>
  </si>
  <si>
    <t>Психијатрија</t>
  </si>
  <si>
    <t>Социјална медицина са информатиком</t>
  </si>
  <si>
    <t>Стационар</t>
  </si>
  <si>
    <t>Породилиште</t>
  </si>
  <si>
    <t>Спец.медицине рада</t>
  </si>
  <si>
    <t>разлика</t>
  </si>
  <si>
    <t>Ортопедија вилица</t>
  </si>
  <si>
    <t>Протетика</t>
  </si>
  <si>
    <t>Орална хирургија</t>
  </si>
  <si>
    <t>Институт за јавно здравље Србије</t>
  </si>
  <si>
    <t>„Др Милан Јовановић Батут“</t>
  </si>
  <si>
    <t xml:space="preserve">ПЛАНСКО-ИЗВЕШТАЈНЕ ТАБЕЛЕ </t>
  </si>
  <si>
    <t>1003 - ЗДРАВСТВЕНА ЗАШТИТА ДЕЦЕ ПРЕДШКОЛСКОГ УЗРАСТА</t>
  </si>
  <si>
    <t>1004 - ЗДРАВСТВЕНА ЗАШТИТА ДЕЦЕ ШКОЛСКОГ УЗРАСТА</t>
  </si>
  <si>
    <t>1005 - ЗДРАВСТВЕНА ЗАШТИТА ЖЕНА</t>
  </si>
  <si>
    <t>1001 - ЗДРАВСТВЕНА ЗАШТИТА ОДРАСЛОГ СТАНОВНИШТВА</t>
  </si>
  <si>
    <t>1007 - ХИТНА МЕДИЦИНСКА ПОМОЋ</t>
  </si>
  <si>
    <t>1015 - СЛУЖБА ЗА ЛАБОРАТОРИЈСКУ ДИЈАГНОСТИКУ</t>
  </si>
  <si>
    <t>1016 - РЕНДГЕН ДИЈАГНОСТИКА</t>
  </si>
  <si>
    <t>1017 - УЛТРАЗВУЧНА ДИЈАГНОСТИКА</t>
  </si>
  <si>
    <t>1008 - ИНТЕРНА МЕДИЦИНА</t>
  </si>
  <si>
    <t xml:space="preserve">1053 - ПНЕУМОФТИЗИОЛОГИЈА </t>
  </si>
  <si>
    <t>1010 - ОФТАЛМОЛОГИЈА</t>
  </si>
  <si>
    <t>1006 - ФИЗИКАЛНА МЕДИЦИНА И РЕХАБИЛИТАЦИЈА</t>
  </si>
  <si>
    <t>1011 - ОТОРИНОЛАРИНГОЛОГИЈА</t>
  </si>
  <si>
    <t>1009 - ПСИХИЈАТРИЈА - НЕУРОПСИХИЈАТРИЈА</t>
  </si>
  <si>
    <t xml:space="preserve">1054 - ДЕРМАТОВЕНЕРОЛОГИЈА </t>
  </si>
  <si>
    <t>ОДОЈЧЕ - прва посета (2 месец - 1 год.)</t>
  </si>
  <si>
    <t>ОДОЈЧЕ - поновна посета (2 месец - 1 год.)</t>
  </si>
  <si>
    <r>
      <t xml:space="preserve"> </t>
    </r>
    <r>
      <rPr>
        <b/>
        <sz val="10"/>
        <color indexed="8"/>
        <rFont val="Times New Roman"/>
        <family val="1"/>
      </rPr>
      <t>1058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- РАЗВОЈНО САВЕТОВАЛИШТЕ</t>
    </r>
  </si>
  <si>
    <t>УКУПНО:</t>
  </si>
  <si>
    <t xml:space="preserve">Први преглед деце ради лечења </t>
  </si>
  <si>
    <t>Први преглед деце ради лечења (Tерен)</t>
  </si>
  <si>
    <t>Ексцизија/ одстрањивање ткива/ деструкција/ чишћење ране/ каутеризација - опште</t>
  </si>
  <si>
    <t xml:space="preserve">Први преглед одраслих ради лечења </t>
  </si>
  <si>
    <t>Поновни преглед одраслих ради лечења (Т)</t>
  </si>
  <si>
    <t>1057 ЦЕНТАР ЗА ПРЕВЕНТИВНЕ ЗДРАВСТВЕНЕ УСЛУГЕ ОДРАСЛИХ</t>
  </si>
  <si>
    <t>Први преглед деце, школске деце и омладине ради лечења</t>
  </si>
  <si>
    <t>Разлика</t>
  </si>
  <si>
    <t>доктори медицине</t>
  </si>
  <si>
    <t>Мед радници са ССС ВШС</t>
  </si>
  <si>
    <t>здр. Сарадници</t>
  </si>
  <si>
    <t>Лабораторијска дијагностика</t>
  </si>
  <si>
    <t>Остало*</t>
  </si>
  <si>
    <t>Заједничке службе*</t>
  </si>
  <si>
    <t>здравствена заштита радника</t>
  </si>
  <si>
    <t>*У колони "Организационе  јединице по областима делатности" у делу који се односи на "Остало" и "Заједничке службе" потребно је обавезно у пратећем тексту навести структуру запослених здравствених радника и сарадника (занимање и специјалност)</t>
  </si>
  <si>
    <t>потпис и печат</t>
  </si>
  <si>
    <t>Доктор стоматологије</t>
  </si>
  <si>
    <t>Дечија и превентивна стоматологија</t>
  </si>
  <si>
    <t>Укупан број здравствених радника и сарадника са високом стручном спремом</t>
  </si>
  <si>
    <t>Назив организационе једицине</t>
  </si>
  <si>
    <t>Административни</t>
  </si>
  <si>
    <t>Технички и помоћни</t>
  </si>
  <si>
    <t>Возачи санитетског превоза</t>
  </si>
  <si>
    <t>Технички</t>
  </si>
  <si>
    <t>Возачи ХМП и санитет. превоза</t>
  </si>
  <si>
    <t>03</t>
  </si>
  <si>
    <t>10</t>
  </si>
  <si>
    <t>05</t>
  </si>
  <si>
    <t>02</t>
  </si>
  <si>
    <t>18</t>
  </si>
  <si>
    <t>14</t>
  </si>
  <si>
    <t>15</t>
  </si>
  <si>
    <t>17</t>
  </si>
  <si>
    <t>01</t>
  </si>
  <si>
    <t>Табела бр. 2</t>
  </si>
  <si>
    <t>00</t>
  </si>
  <si>
    <t>Посебни преглед студената ради допунске диј. и даљ. лечења</t>
  </si>
  <si>
    <t>KУРАТИВА/ Прегледи лекара</t>
  </si>
  <si>
    <t>Кратка посета изабраном лекару</t>
  </si>
  <si>
    <t>Спровођење имунизације/вакцинације</t>
  </si>
  <si>
    <t>Здравствена нега болесника у стану/кући</t>
  </si>
  <si>
    <t>Електрофизиолошко снимање везано за кардиоваскуларни систем - ЕКГ</t>
  </si>
  <si>
    <t>Медикација/локална ињекција/инфилтрација/апликација лека</t>
  </si>
  <si>
    <t>Инцизија/дренажа/испирање/одстранивање течних продуката упалних процеса - опште</t>
  </si>
  <si>
    <t>Инструментација/катетеризација – опште</t>
  </si>
  <si>
    <t>Завоји/компресивни завој/компресија/тампонада</t>
  </si>
  <si>
    <t>Индивидуални здравствено - васпитни рад</t>
  </si>
  <si>
    <t>Свеобухватна геријатријска процена*</t>
  </si>
  <si>
    <t>Екцизија/одстранивање ткива/деструкција/чишћење ране/каутеризација – опште</t>
  </si>
  <si>
    <t>Инцизија/дренажа/испирање/аспирација/одстрањивање течних продуката</t>
  </si>
  <si>
    <t>Поновни преглед деце, школске деце и омладине ради лечења</t>
  </si>
  <si>
    <t>Екцизија/остранивање ткива/деструкција/чишћење ране/каутеризација – опште</t>
  </si>
  <si>
    <t>Број пацијената на кућном лечењу и нези</t>
  </si>
  <si>
    <t>Број пацијената на палијативном збрињавању</t>
  </si>
  <si>
    <t>Први преглед студентске омладине (одраслих) ради лечења</t>
  </si>
  <si>
    <t xml:space="preserve">Поновни преглед студентске омладине (одраслих) ради лечења </t>
  </si>
  <si>
    <t>УКУПНО ПРЕВЕНТИВА</t>
  </si>
  <si>
    <t xml:space="preserve">Прегледи </t>
  </si>
  <si>
    <t>I ГОДИНА  (19 година)(уписани)</t>
  </si>
  <si>
    <t>III ГОДИНА (21 година)</t>
  </si>
  <si>
    <t>Први превентивни педијат.преглед у кући (код ризичне новорођенчади) (Т)</t>
  </si>
  <si>
    <t>РАД ДЕФЕКТОЛОГА (ЛОГОПЕДА)</t>
  </si>
  <si>
    <t>1059 - САВЕТОВАЛИШТЕ ЗА МЛАДЕ</t>
  </si>
  <si>
    <t xml:space="preserve"> (1020 Т*)-  КУЋНО ЛЕЧЕЊЕ,  НЕГА И ПАЛИЈАТИВНО ЗБРИЊАВАЊЕ - ДОМ ЗДРАВЉА</t>
  </si>
  <si>
    <t xml:space="preserve">Тест функције говора </t>
  </si>
  <si>
    <t>1007В - САНИТЕТСКИ ПРЕВОЗ</t>
  </si>
  <si>
    <t>70 И ВИШЕ ГОДИНА</t>
  </si>
  <si>
    <t>06</t>
  </si>
  <si>
    <t>09</t>
  </si>
  <si>
    <t xml:space="preserve">Превентивни гинеколошки преглед </t>
  </si>
  <si>
    <t>Број трудница са високоризичном трудноћом</t>
  </si>
  <si>
    <t>Број корисника  услуга рендгена</t>
  </si>
  <si>
    <t>Број корисника  услуга рендгена у стоматологији</t>
  </si>
  <si>
    <t>Број корисника  услуга ултразвука</t>
  </si>
  <si>
    <t>Број корисника услуга</t>
  </si>
  <si>
    <t xml:space="preserve"> </t>
  </si>
  <si>
    <t xml:space="preserve">укупно </t>
  </si>
  <si>
    <t>Дерматовенерологија</t>
  </si>
  <si>
    <t>Табела бр. 3</t>
  </si>
  <si>
    <t>Табела бр. 4</t>
  </si>
  <si>
    <t>Организационе јединице (огранак или јединица за издавање готових лекова)</t>
  </si>
  <si>
    <t>Број смена</t>
  </si>
  <si>
    <t>Број дијализа годишње</t>
  </si>
  <si>
    <t>Дијализе</t>
  </si>
  <si>
    <t>ДИЈАЛИЗА</t>
  </si>
  <si>
    <t>ЗДРАВСТВЕНА УСТАНОВА</t>
  </si>
  <si>
    <t>ДОКТОРИ МЕДИЦИНЕ</t>
  </si>
  <si>
    <t>ДОКТОРИ СТОМАТОЛОГИЈЕ</t>
  </si>
  <si>
    <t>ФАРМАЦЕУТИ</t>
  </si>
  <si>
    <t>МЕДИЦИНСКЕ СЕСТРЕ/ТЕХНИЧАРИ</t>
  </si>
  <si>
    <t>ФАРМ.ТЕХНИЧАРИ</t>
  </si>
  <si>
    <t>ЗДРАВСТВЕНИ САРАДНИЦИ</t>
  </si>
  <si>
    <t>НЕМЕДИЦИНСКИ АДМИНИСТРАТИВНИ РАДНИЦИ</t>
  </si>
  <si>
    <t>НЕМЕДИЦИНСКИ ТЕХНИЧКИ/ПОМОЋНИ РАДНИЦИ</t>
  </si>
  <si>
    <t xml:space="preserve"> ПРВА ПОСЕТА</t>
  </si>
  <si>
    <t>ПОНОВНА ПОСЕТА</t>
  </si>
  <si>
    <t>ПОСЕТА ПАТРОНАЖНЕ СЕСТРЕ ПОРОДИЦИ</t>
  </si>
  <si>
    <r>
      <t xml:space="preserve">МАЛО </t>
    </r>
    <r>
      <rPr>
        <sz val="10"/>
        <color indexed="17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ДЕТЕ (1-2</t>
    </r>
    <r>
      <rPr>
        <sz val="10"/>
        <rFont val="Times New Roman"/>
        <family val="1"/>
      </rPr>
      <t xml:space="preserve"> год.)</t>
    </r>
  </si>
  <si>
    <t>ИНДИВИДУАЛНИ ЗДРАВСТВЕНО-ВАСПИТНИ РАД</t>
  </si>
  <si>
    <t>ГРУПНИ ЗДРАВСТВЕНО-ВАСПИТНИ РАД</t>
  </si>
  <si>
    <t>РАДИОНИЦЕ</t>
  </si>
  <si>
    <t xml:space="preserve"> ПРЕДАВАЊА</t>
  </si>
  <si>
    <t xml:space="preserve">1012 - СЛУЖБА ЗА ПОЛИВАЛЕНТНУ ПАТРОНАЖУ </t>
  </si>
  <si>
    <t>Број корисника који су користили терапијске услуге</t>
  </si>
  <si>
    <t>ЗА УСТАНОВЕ</t>
  </si>
  <si>
    <t>ПРИМАРНЕ ЗДРАВСТВЕНЕ ЗАШТИТЕ</t>
  </si>
  <si>
    <t>Табела бр. 12</t>
  </si>
  <si>
    <t xml:space="preserve"> ЗДРАВСТВЕНА ЗАШТИТА СТУДЕНТСКЕ ОМЛАДИНЕ</t>
  </si>
  <si>
    <t>Табела бр 20</t>
  </si>
  <si>
    <t>Табела бр. 27</t>
  </si>
  <si>
    <t>Завод за геријатрију и палијативно збрињавање</t>
  </si>
  <si>
    <t xml:space="preserve"> (1020 Т*)-  КУЋНО ЛЕЧЕЊЕ,  НЕГА И ПАЛИЈАТИВНО ЗБРИЊАВАЊЕ </t>
  </si>
  <si>
    <t>** Услуге социјалног радника код пацијаната на палијативном збрињавању</t>
  </si>
  <si>
    <t>РФЗО
ШИФРА</t>
  </si>
  <si>
    <t>РФЗО АТРИБУТ</t>
  </si>
  <si>
    <t>ПОСЕТА ПАТРОНАЖНЕ СЕСТРЕ НОВОРОЂЕНЧЕТУ И ПОРОДИЉИ  (0-1 месец)</t>
  </si>
  <si>
    <t>ПОСЕТА ОСОБАМА СА ИНВАЛИДИТЕТОМ</t>
  </si>
  <si>
    <t xml:space="preserve">35-49 ГОДИНА УКУПНО </t>
  </si>
  <si>
    <t>Електростимулација мишића</t>
  </si>
  <si>
    <t>Интерферентне струје</t>
  </si>
  <si>
    <t>Електрофореза</t>
  </si>
  <si>
    <t>Галванизација</t>
  </si>
  <si>
    <t>Дијадинамске струје</t>
  </si>
  <si>
    <t>Високофреквентне струје (Краткоталасна дијатермија)-КТД</t>
  </si>
  <si>
    <t>Транскутана електро неуро стимулација (ТЕНС)</t>
  </si>
  <si>
    <t>Парафинотерапија/ или парафанготерапија</t>
  </si>
  <si>
    <t xml:space="preserve">Криотерапија </t>
  </si>
  <si>
    <t>Криомасажа</t>
  </si>
  <si>
    <t>Ласер терапија</t>
  </si>
  <si>
    <t>Фототерапија - Зрачење инфрацрвеним, ултравиолетним и биоптрон</t>
  </si>
  <si>
    <t>Биодоза-одређивање индивидуалне остљивости на УВ зраке</t>
  </si>
  <si>
    <t>Мануелна сегментна масажа</t>
  </si>
  <si>
    <t>Електромагнетна терапија</t>
  </si>
  <si>
    <t>Ултразвук  - директни</t>
  </si>
  <si>
    <t>Сонофореза</t>
  </si>
  <si>
    <t>Ултразвук - субаквални</t>
  </si>
  <si>
    <t>Контролни преглед деце, школске деце и омладине</t>
  </si>
  <si>
    <t>Превентивни преглед пре упућивања у установу за колективни боравак деце, школске деце и омладине</t>
  </si>
  <si>
    <t>Превентивни преглед труднице</t>
  </si>
  <si>
    <t>Превентивни преглед породиље</t>
  </si>
  <si>
    <t>Посебни гинеколошки преглед ради допунске дијагностике и лечења</t>
  </si>
  <si>
    <t>Лекарски преглед на терену (у установама које немају службу кућног лечења)</t>
  </si>
  <si>
    <t xml:space="preserve">ЗДРАВСТВЕНА  УСТАНОВА </t>
  </si>
  <si>
    <t>Општа стоматологија</t>
  </si>
  <si>
    <t>Болести зуба са ендодонцијом</t>
  </si>
  <si>
    <t>* Установе које имају мамограф</t>
  </si>
  <si>
    <t>Контролни прегледи у једанаестој години (IV разред ОШ)</t>
  </si>
  <si>
    <t>Контролни прегледи у  деветој години (II разред ОШ)</t>
  </si>
  <si>
    <t>Контролни прегледи у тринаестој години (VI разред ОШ)</t>
  </si>
  <si>
    <t>Контролни прегледи у петмаестој години (VIII разред ОШ)</t>
  </si>
  <si>
    <t>Ексфолијативна цитологија ткива репродукт. органа жене - неаутоматизована припрема и неаутоматизовано бојење</t>
  </si>
  <si>
    <t xml:space="preserve">Социотерапијски рад са пацијентом и породицом** </t>
  </si>
  <si>
    <t>Психосоцијална подршка пацијенту и породици**</t>
  </si>
  <si>
    <t xml:space="preserve">Писмени налаз и мишљење социјалног радника** </t>
  </si>
  <si>
    <t>Сарадња са службама и стручњацима социјалне и здравствене заштите, као и другим институцијама**</t>
  </si>
  <si>
    <t>Санитетски  превоз, хитан  који је оправдан и медицински неопходан   (без мед. пратње)</t>
  </si>
  <si>
    <t>35-69 ГОДИНА МУШКАРЦИ-СКРИНИНИГ РИЗИКА НА КВ БОЛЕСТИ</t>
  </si>
  <si>
    <t>45-69 ГОДИНА - ЖЕНЕ- СКРИНИНГ РИЗИКА НА КВ БОЛЕСТИ</t>
  </si>
  <si>
    <t>ОСМА ГОДИНА (I РАЗРЕД )</t>
  </si>
  <si>
    <t>ДЕВЕТА ГОДИНА (II РАЗРЕД)</t>
  </si>
  <si>
    <t>ДЕСЕТА ГОДИНА (III РАЗРЕД)</t>
  </si>
  <si>
    <t>ЈЕДАНАЕСТА ГОДИНА (IV РАЗРЕД)</t>
  </si>
  <si>
    <t>ДВАНАЕСТА ГОДИНА (V РАЗРЕД)</t>
  </si>
  <si>
    <t>ТРИНАЕСТА ГОДИНА (VI РАЗРЕД)</t>
  </si>
  <si>
    <t>ЧЕТРНАЕСТА ГОДИНА (VII РАЗРЕД)</t>
  </si>
  <si>
    <t>ПЕТНАЕСТА ГОДИНА (VIII  РАЗРЕД)</t>
  </si>
  <si>
    <t>ШЕСНАЕСТА ГОДИНА (I РАЗРЕД)</t>
  </si>
  <si>
    <t>СЕДАМНАЕСТА ГОДИНА (II РАЗРЕД)</t>
  </si>
  <si>
    <t>ОСАМНАЕСТА ГОДИНА (III РАЗРЕД)</t>
  </si>
  <si>
    <t>ДЕВЕТНАЕСТА ГОДИНА (IV РАЗРЕД)</t>
  </si>
  <si>
    <t>Офталмолошки преглед у четрнаестој години (VII разред ОШ)</t>
  </si>
  <si>
    <t>Прегледи због терапије</t>
  </si>
  <si>
    <t>Радно време</t>
  </si>
  <si>
    <t>Запослени на неодређено време</t>
  </si>
  <si>
    <t>Здравствени радници</t>
  </si>
  <si>
    <t>Немедицински радници</t>
  </si>
  <si>
    <t>Постојећи број дипл. Фармацеута</t>
  </si>
  <si>
    <t>Постојећи број фарм. Техничара</t>
  </si>
  <si>
    <t>Постојећи број административних радника</t>
  </si>
  <si>
    <t>ГРУПАЦИЈЕ РЕГИСТРОВАНИХ ОСИГУРАНИКА</t>
  </si>
  <si>
    <t>УКУПАН БРОЈ ОСИГУРАНИКА</t>
  </si>
  <si>
    <t xml:space="preserve">                                      </t>
  </si>
  <si>
    <t>65-69 ГОДИНА</t>
  </si>
  <si>
    <t>Контролни прегледи у седамнаестој години (II разред СШ)</t>
  </si>
  <si>
    <t>Контролни прегледи у деветнаестој години (IV разред СШ)</t>
  </si>
  <si>
    <t>1100056</t>
  </si>
  <si>
    <t>1100064</t>
  </si>
  <si>
    <t>Први преглед школске деце и омладине ради лечења</t>
  </si>
  <si>
    <t>Први преглед школске деце и омладине ради лечења (терен)</t>
  </si>
  <si>
    <t>Поновни преглед школске деце и омладине ради лечења</t>
  </si>
  <si>
    <t>Поновни преглед децешколске деце и омладине ради лечења (Tерен)</t>
  </si>
  <si>
    <t>1100080</t>
  </si>
  <si>
    <t>Посебни пр. шк. деце и ом. ради допунске диј. и даљ. лечења</t>
  </si>
  <si>
    <t>Ултрозвучни преглед органа – сива скала</t>
  </si>
  <si>
    <t>Утврђивање опште здравствене способности деце од шест до 14 година живота за бављење спортским активностима, односно делатностима</t>
  </si>
  <si>
    <t>Утврђивање посебне здравствене способности деце од шест до 14 година живота за бављење спортским активностима, односно делатностима</t>
  </si>
  <si>
    <t>Контролни преглед деце од шест до 14 година живота за утврђивање опште, односно посебне здравствене способности за бављење спортским активностима, односно делатностима</t>
  </si>
  <si>
    <t>ХХХХ - СПОРТСКА МЕДИЦИНА</t>
  </si>
  <si>
    <t>Планирају установе које имају специјалисту медицине спорта/спортске медицине</t>
  </si>
  <si>
    <t>Поновни преглед деце ради лечења (Tерен)</t>
  </si>
  <si>
    <t>Пос. преглед деце ради доп. дијаг. и даљег лечења</t>
  </si>
  <si>
    <r>
      <t>Лекарски преглед на терену</t>
    </r>
    <r>
      <rPr>
        <b/>
        <sz val="10"/>
        <rFont val="Times New Roman"/>
        <family val="1"/>
      </rPr>
      <t xml:space="preserve"> (у установама које немају службу кућног лечења)</t>
    </r>
  </si>
  <si>
    <t>* Број ових услуга не подразумева број свих спроведених вакцинација, већ само оних које нису спроведене у склопу превентивних и контролних прегледа</t>
  </si>
  <si>
    <t xml:space="preserve">Индивидуални здравствено-васпитни рад </t>
  </si>
  <si>
    <t>1100033***</t>
  </si>
  <si>
    <t>1100034***</t>
  </si>
  <si>
    <t>1100032***</t>
  </si>
  <si>
    <t>***Само у случају да у служби ради специјалиста спортске медицине</t>
  </si>
  <si>
    <t>НОВОРОЂЕНЧЕ (ПРВИ МЕСЕЦ)</t>
  </si>
  <si>
    <t>ОДОЈЧЕ (ОД ДРУГОГ МЕСЕЦА ДО КРАЈА ПРВЕ ГОДИНЕ)</t>
  </si>
  <si>
    <t>ДРУГА ГОДИНА ЖИВОТА</t>
  </si>
  <si>
    <t>ТРЕЋА ГОДИНА ЖИВОТА</t>
  </si>
  <si>
    <t>ЧЕТВРТА ГОДИНА ЖИВОТА</t>
  </si>
  <si>
    <t>ПЕТА ГОДИНА ЖИВОТА</t>
  </si>
  <si>
    <t>ШЕСТА ГОДИНА ЖИВОТА</t>
  </si>
  <si>
    <t>СЕДМА ГОДИНА ЖИВОТА, ОДНОСНО ПРЕД ПОЛАЗАК У ШКОЛУ</t>
  </si>
  <si>
    <t>УКУПНО  0-6,99 ГОДИНА</t>
  </si>
  <si>
    <t>19 И ВИШЕ ГОДИНА УКУПНО  - СКРИНИНГ НА ДЕПРЕСИЈУ</t>
  </si>
  <si>
    <t>19-34 ГОДИНА</t>
  </si>
  <si>
    <t>15-18  ГОДИНА</t>
  </si>
  <si>
    <t>Рад у малој групи</t>
  </si>
  <si>
    <t>Организациони састанак</t>
  </si>
  <si>
    <t>Здравствена изложба</t>
  </si>
  <si>
    <t>А</t>
  </si>
  <si>
    <t>А за социјалног радника</t>
  </si>
  <si>
    <t>А за гинеколога</t>
  </si>
  <si>
    <t>А за педијатра</t>
  </si>
  <si>
    <t>А за психолога</t>
  </si>
  <si>
    <t xml:space="preserve">А остали сарадници </t>
  </si>
  <si>
    <t>Број парова укључених у школу родитељства</t>
  </si>
  <si>
    <t xml:space="preserve">** Установе са Саветовалиштем за дијабет </t>
  </si>
  <si>
    <t>2400018, 2400026, 2400034, 2400059</t>
  </si>
  <si>
    <t>2400067, 2400075, 2400083, 2400117, 2400091, 
2400109, 2400802</t>
  </si>
  <si>
    <t xml:space="preserve">2400141, 2400158 </t>
  </si>
  <si>
    <t>2400133, 2400166</t>
  </si>
  <si>
    <t xml:space="preserve">2400976, 2400984, </t>
  </si>
  <si>
    <t xml:space="preserve"> 2401073, 2401024, 2401032, 2401040,2400182,190,208,216,224, 2401008
232,240,257,265,273,281,299,307,2400315,331,349,
356,364,372,380,398,414,422,430,448,</t>
  </si>
  <si>
    <t>Терапија болести зуба са 
ендодонцијом</t>
  </si>
  <si>
    <t>2400521, 562, 570, 588, 596, 604, 612, 620</t>
  </si>
  <si>
    <t>2400539, 547, 2401099, 2401115</t>
  </si>
  <si>
    <t>2401206,2401214, 2401164, 2401172,2401255, 2401347,2400679,687,695,703,711,729,737,
794,2401107,1123,1131,1149,1156,1180,1198,1222,1230,
1248,1339</t>
  </si>
  <si>
    <t>2400943, 950, 2401347</t>
  </si>
  <si>
    <t>2400174,2400752, 2400745, 2400760, 2400968, 2401016, 2401057, 2401263, 2401271, 2401289, 2401297, 2401305, 2400323,2400554,638,646,653,661,778,786</t>
  </si>
  <si>
    <t>2401479, 2401461</t>
  </si>
  <si>
    <t>Стоматолошка заштита особа/деце 
са посебним потребама</t>
  </si>
  <si>
    <t>2400455, 463, 471, 489, 497, 505, 513</t>
  </si>
  <si>
    <t>УКУПНО СВE УСЛУГE</t>
  </si>
  <si>
    <t xml:space="preserve">KУРАТИВА/Прегледи лекара </t>
  </si>
  <si>
    <t>КУРАТИВА/Прегледи лекара</t>
  </si>
  <si>
    <t>Први преглед одраслих ради лечења (палијативно збрињавање)</t>
  </si>
  <si>
    <t>Поновни преглед одраслих ради лечења (палијативно збрињавање)</t>
  </si>
  <si>
    <t>Посебни преглед одраслих ради доп. дијаг. и даљег лечења (палијативно збрињавање)</t>
  </si>
  <si>
    <t>Здравствена нега болесника у стану/кући (палијативно збрињавање)</t>
  </si>
  <si>
    <t>ПОСЕТЕ</t>
  </si>
  <si>
    <t xml:space="preserve">*Планира се према услугама из табеле 13 и/или  14, за програм организованог скрининга рака дебелог црева </t>
  </si>
  <si>
    <t>Офталмолошки преглед – први (особа оболела од дијабетеса)</t>
  </si>
  <si>
    <t xml:space="preserve"> ЗДРАВСТВЕНО ВАСПИТАЊЕ</t>
  </si>
  <si>
    <t>1058 - РАЗВОЈНО САВЕТОВАЛИШТЕ</t>
  </si>
  <si>
    <t>СПОРТСКА МЕДИЦИНА</t>
  </si>
  <si>
    <t>Превентивни  преглед  одојади са ризиком у првој године живота (за децу са ризоком)</t>
  </si>
  <si>
    <t xml:space="preserve">А </t>
  </si>
  <si>
    <t>ПРЕВЕНТИВА/ Прегледи лекара</t>
  </si>
  <si>
    <t>Контролни преглед труднице са високо-ризичном трудноћом (за високо ризичну трудноћу)</t>
  </si>
  <si>
    <t>Ексфолијативна цитологија ткива репродукт. органа жене - неаутоматизована припрема и неаутоматизовано бојење (за превентивне прегледе)</t>
  </si>
  <si>
    <t>КУРАТИВА/Прегледи, дијагностика и терапија</t>
  </si>
  <si>
    <t>Контролни преглед деце (за децу са ризоком)</t>
  </si>
  <si>
    <t>УКУПНО Биохемијске анализе и хематолошке анализе</t>
  </si>
  <si>
    <t>УКУПНО Микробиолошке и паразитолошке анализе</t>
  </si>
  <si>
    <t>УКУПНО СВЕ АНАЛИЗЕ</t>
  </si>
  <si>
    <t>Листа лекова</t>
  </si>
  <si>
    <t xml:space="preserve">Врста лека по ЈКЛ </t>
  </si>
  <si>
    <t>Шифра лека (АТЦ)</t>
  </si>
  <si>
    <t>Заштићено име лека</t>
  </si>
  <si>
    <t>Фармацеутски облик</t>
  </si>
  <si>
    <t xml:space="preserve"> Паковање и јачина</t>
  </si>
  <si>
    <t>УТРОШЕНО</t>
  </si>
  <si>
    <t>Количина</t>
  </si>
  <si>
    <t>Цена по паковању</t>
  </si>
  <si>
    <t xml:space="preserve">Укупна вредност </t>
  </si>
  <si>
    <t>Листа А</t>
  </si>
  <si>
    <t>Листа А1</t>
  </si>
  <si>
    <t>Листа Б</t>
  </si>
  <si>
    <t>Листа Ц</t>
  </si>
  <si>
    <t>Листа Д</t>
  </si>
  <si>
    <t xml:space="preserve">                                                УКУПНО:</t>
  </si>
  <si>
    <t>* Табелу попуњавају све здравствене установе</t>
  </si>
  <si>
    <t>ГРУПА САНИТЕТСКОГ МАТЕРИЈАЛА</t>
  </si>
  <si>
    <t xml:space="preserve">САНИТЕТСКИ И МЕДИЦИНСКИ ПОТРОШНИ МАТЕРИЈАЛ ЗА ОСИГУРАНА ЛИЦА РФЗО                                                                                                                                                                                        </t>
  </si>
  <si>
    <t>Стоматолошка здравствена заштита</t>
  </si>
  <si>
    <t>Постојећи број техничких радника</t>
  </si>
  <si>
    <t>L000018</t>
  </si>
  <si>
    <t xml:space="preserve">Узорковање крви (микроузорковање) </t>
  </si>
  <si>
    <t>L000026</t>
  </si>
  <si>
    <t xml:space="preserve">Узорковање крви (венепункција) </t>
  </si>
  <si>
    <t>L000034</t>
  </si>
  <si>
    <t>Узорковање других биолошких материјала у лабораторији</t>
  </si>
  <si>
    <t>Опште хематолошке анализе у  крви</t>
  </si>
  <si>
    <t>L014019</t>
  </si>
  <si>
    <t>Хематокрит (Хцт) у крви</t>
  </si>
  <si>
    <t>L014027</t>
  </si>
  <si>
    <t>Хемоглобин (Хб) у крви</t>
  </si>
  <si>
    <t>L014076</t>
  </si>
  <si>
    <t>Крвна слика (Ер, Ле, Хцт, Хб, Тр)</t>
  </si>
  <si>
    <t>L014084</t>
  </si>
  <si>
    <t>Крвна слика (Ер, Ле, Хцт, Хб, Тр, ЛеФ)</t>
  </si>
  <si>
    <t>L014118</t>
  </si>
  <si>
    <t>Леукоцитарна формула (ЛеФ) - ручно</t>
  </si>
  <si>
    <t>L014142</t>
  </si>
  <si>
    <t>Одређивање броја еритроцита (Ер) у крви</t>
  </si>
  <si>
    <t>L014159</t>
  </si>
  <si>
    <t>Одређивање броја леукоцита (Ле) у крви</t>
  </si>
  <si>
    <t>L014175</t>
  </si>
  <si>
    <t>Одређивање броја ретикулоцита у крви - микроскопирањем</t>
  </si>
  <si>
    <t>L014183</t>
  </si>
  <si>
    <t>Одређивање броја тромбоцита (Тр) у крви</t>
  </si>
  <si>
    <t>L014209</t>
  </si>
  <si>
    <t xml:space="preserve">Седиментација еритроцита (СЕ) </t>
  </si>
  <si>
    <t>Хематолошке анализе коагулације у крви, односно плазми</t>
  </si>
  <si>
    <t>Заједничке опште лабораторијске услуге</t>
  </si>
  <si>
    <t>L014332</t>
  </si>
  <si>
    <t xml:space="preserve">Активирано парцијално тромбопластинско време (аПТТ) у плазми - коагулометријски </t>
  </si>
  <si>
    <t>L014720</t>
  </si>
  <si>
    <t xml:space="preserve">Фибриноген у плазми </t>
  </si>
  <si>
    <t>L014738</t>
  </si>
  <si>
    <t xml:space="preserve">Фибриноген у плазми - спектрофотометријски </t>
  </si>
  <si>
    <t>L014795</t>
  </si>
  <si>
    <t xml:space="preserve">ИНР - за праћење антикоагулантне терапије у плазми </t>
  </si>
  <si>
    <t>L015057</t>
  </si>
  <si>
    <t xml:space="preserve">Протромбинско време (ПТ) </t>
  </si>
  <si>
    <t>L015271</t>
  </si>
  <si>
    <t xml:space="preserve">Време крварења (Дуке) </t>
  </si>
  <si>
    <t>Биохемијске анализе у фецесу</t>
  </si>
  <si>
    <t>L012401</t>
  </si>
  <si>
    <t xml:space="preserve">Хемоглобин (крв) (ФОБТ) у фецесу - имунохемијски </t>
  </si>
  <si>
    <t>L012419</t>
  </si>
  <si>
    <t xml:space="preserve">Хемоглобин (крв) (ФОБТ) у фецесу - ензимски </t>
  </si>
  <si>
    <t>L012492</t>
  </si>
  <si>
    <t xml:space="preserve">Масти у фецесу </t>
  </si>
  <si>
    <t>L012534</t>
  </si>
  <si>
    <t xml:space="preserve">Несварена мишићна влакна у фецесу </t>
  </si>
  <si>
    <t>L012591</t>
  </si>
  <si>
    <t xml:space="preserve">Скроб у фецесу </t>
  </si>
  <si>
    <t>L008912</t>
  </si>
  <si>
    <t xml:space="preserve">Алфа-амилаза у урину </t>
  </si>
  <si>
    <t>L008946</t>
  </si>
  <si>
    <t xml:space="preserve">Билирубин (укупан) у урину </t>
  </si>
  <si>
    <t>L008953</t>
  </si>
  <si>
    <t xml:space="preserve">Целокупни хемијски преглед, релативна густина и седимент урина - аутоматски са дигиталном проточном микроскопијом </t>
  </si>
  <si>
    <t>L008961</t>
  </si>
  <si>
    <t xml:space="preserve">Целокупни преглед, релативна густина урина - аутоматски </t>
  </si>
  <si>
    <t>L008979</t>
  </si>
  <si>
    <t xml:space="preserve">Целокупни преглед урина - ручно </t>
  </si>
  <si>
    <t>L009035</t>
  </si>
  <si>
    <t>Гликоза у урину</t>
  </si>
  <si>
    <t>L009043</t>
  </si>
  <si>
    <t xml:space="preserve">Хемоглобин (крв) у урину </t>
  </si>
  <si>
    <t>L009266</t>
  </si>
  <si>
    <t xml:space="preserve">Кетонска тела (ацетон) у урину </t>
  </si>
  <si>
    <t>L009308</t>
  </si>
  <si>
    <t xml:space="preserve">Лаки ланци имуноглобулина (Бенце-Јонес) у урину </t>
  </si>
  <si>
    <t>L009399</t>
  </si>
  <si>
    <t xml:space="preserve">пХ урина </t>
  </si>
  <si>
    <t>L009423</t>
  </si>
  <si>
    <t xml:space="preserve">Протеини (фракције протеина) у урину - електрофорезом на гелу </t>
  </si>
  <si>
    <t>L009431</t>
  </si>
  <si>
    <t xml:space="preserve">Протеини у урину - имуноелектрофорезом </t>
  </si>
  <si>
    <t>L009456</t>
  </si>
  <si>
    <t xml:space="preserve">Протеини у урину - сулфосалицилном киселином </t>
  </si>
  <si>
    <t>L009464</t>
  </si>
  <si>
    <t xml:space="preserve">Протеини у урину - загревањем </t>
  </si>
  <si>
    <t>L009472</t>
  </si>
  <si>
    <t xml:space="preserve">Седимент урина </t>
  </si>
  <si>
    <t>L009480</t>
  </si>
  <si>
    <t xml:space="preserve">Тест на трудноћу у урину </t>
  </si>
  <si>
    <t>L009506</t>
  </si>
  <si>
    <t xml:space="preserve">Уробилиноген у урину </t>
  </si>
  <si>
    <t>Биохемијске анализе у урину</t>
  </si>
  <si>
    <t>L000349</t>
  </si>
  <si>
    <t>Глукоза у капиларној крви - ПОЦТ методом</t>
  </si>
  <si>
    <t>Биохемијске анализе у крви</t>
  </si>
  <si>
    <t>L000109</t>
  </si>
  <si>
    <t>Аланин аминотрансфераза (АЛТ) у крви - ПОЦТ методом</t>
  </si>
  <si>
    <t>L000133</t>
  </si>
  <si>
    <t>Алкална фосфатаза (АЛП) у крви - ПОЦТ методом</t>
  </si>
  <si>
    <t>L000166</t>
  </si>
  <si>
    <t>Аспартат аминотрансфераза (АСТ) у крви - ПОЦТ методом</t>
  </si>
  <si>
    <t>L000216</t>
  </si>
  <si>
    <t>Билирубин (директан) у крви - ПОЦТ методом</t>
  </si>
  <si>
    <t>L000224</t>
  </si>
  <si>
    <t>Билирубин (укупан) у крви - ПОЦТ методом</t>
  </si>
  <si>
    <t>L000265</t>
  </si>
  <si>
    <t>Ц-реактивни протеин (ЦРП) у крви - ПОЦТ методом</t>
  </si>
  <si>
    <t>L000307</t>
  </si>
  <si>
    <t>Фосфор, неоргански у крви - ПОЦТ методом</t>
  </si>
  <si>
    <t>L000323</t>
  </si>
  <si>
    <t>Гама-глутамил трансфераза (гама-ГТ) у крви - ПОЦТ методом</t>
  </si>
  <si>
    <t>L000331</t>
  </si>
  <si>
    <t>Глукоза толеранс тест (тест оптерећења глукозом, ГТТ-орални) - глукоза у крви</t>
  </si>
  <si>
    <t>L000356</t>
  </si>
  <si>
    <t>Глукоза у крви - ПОЦТ методом</t>
  </si>
  <si>
    <t>L000414</t>
  </si>
  <si>
    <t>Хемоглобин А1ц (гликозилирани хемоглобин, ХбА1ц) у крви</t>
  </si>
  <si>
    <t>L000513</t>
  </si>
  <si>
    <t>Хлориди у крви - ПОЦТ методом</t>
  </si>
  <si>
    <t>L000521</t>
  </si>
  <si>
    <t>Холестерол (укупан) у крви - ПОЦТ методом</t>
  </si>
  <si>
    <t>L000539</t>
  </si>
  <si>
    <t>Холестерол (укупан)/ХДЛ - у крви - ПОЦТ методом</t>
  </si>
  <si>
    <t>L000547</t>
  </si>
  <si>
    <t>Холестерол, ХДЛ - у крви - ПОЦТ методом</t>
  </si>
  <si>
    <t>L000554</t>
  </si>
  <si>
    <t>Холестерол, ЛДЛ - у крви - ПОЦТ методом</t>
  </si>
  <si>
    <t>L000562</t>
  </si>
  <si>
    <t>Холестерол, ВЛДЛ - у крви - ПОЦТ методом</t>
  </si>
  <si>
    <t>L000570</t>
  </si>
  <si>
    <t>Калцијум у крви - ПОЦТ методом</t>
  </si>
  <si>
    <t>L000588</t>
  </si>
  <si>
    <t>Калијум у крви - ПОЦТ методом</t>
  </si>
  <si>
    <t>L000596</t>
  </si>
  <si>
    <t>Креатин киназа (ЦК) у крви - ПОЦТ методом</t>
  </si>
  <si>
    <t>L000612</t>
  </si>
  <si>
    <t>Креатинин у крви - ПОЦТ методом</t>
  </si>
  <si>
    <t>L000620</t>
  </si>
  <si>
    <t>Лактат дехидрогеназа (ЛДХ) у крви - ПОЦТ методом</t>
  </si>
  <si>
    <t>L000653</t>
  </si>
  <si>
    <t>Мокраћна киселина у крви - ПОЦТ методом</t>
  </si>
  <si>
    <t>L000661</t>
  </si>
  <si>
    <t>Натријум у крви - ПОЦТ методом</t>
  </si>
  <si>
    <t>L000745</t>
  </si>
  <si>
    <t xml:space="preserve">Протеини (укупни) у крви - ПОЦТ методом </t>
  </si>
  <si>
    <t>L000844</t>
  </si>
  <si>
    <t xml:space="preserve">Уреа у крви - ПОЦТ методом </t>
  </si>
  <si>
    <t>Биохемијске анализе у серуму</t>
  </si>
  <si>
    <t>L001040</t>
  </si>
  <si>
    <t xml:space="preserve">Аланин аминотрансфераза (АЛТ) у серуму - ПОЦТ методом </t>
  </si>
  <si>
    <t>L001057</t>
  </si>
  <si>
    <t xml:space="preserve">Аланин аминотрансфераза (АЛТ) у серуму - спектрофотометрија </t>
  </si>
  <si>
    <t>L001081</t>
  </si>
  <si>
    <t xml:space="preserve">Албумин у серуму - спектрофотометријом </t>
  </si>
  <si>
    <t>L001180</t>
  </si>
  <si>
    <t xml:space="preserve">Алфа-амилаза у серуму - ПОЦТ методом </t>
  </si>
  <si>
    <t>L001198</t>
  </si>
  <si>
    <t xml:space="preserve">Алфа-амилаза у серуму - спектрофотометрија </t>
  </si>
  <si>
    <t>L001248</t>
  </si>
  <si>
    <t xml:space="preserve">Алкална фосфатаза (АЛП) у серуму - ПОЦТ методом </t>
  </si>
  <si>
    <t>L001255</t>
  </si>
  <si>
    <t xml:space="preserve">Алкална фосфатаза (АЛП) у серуму -спектрофотометријом </t>
  </si>
  <si>
    <t>L001644</t>
  </si>
  <si>
    <t xml:space="preserve">Аспартат аминотрансфераза (АСТ) у серуму - ПОЦТ методом </t>
  </si>
  <si>
    <t>L001651</t>
  </si>
  <si>
    <t xml:space="preserve">Аспартат аминотрансфераза (АСТ) у серуму - спектрофотометријом </t>
  </si>
  <si>
    <t>L001883</t>
  </si>
  <si>
    <t xml:space="preserve">Билирубин (директан) у серуму - ПОЦТ методом </t>
  </si>
  <si>
    <t>L001891</t>
  </si>
  <si>
    <t xml:space="preserve">Билирубин (директан) у серуму - спектрофотометријом </t>
  </si>
  <si>
    <t>L001909</t>
  </si>
  <si>
    <t xml:space="preserve">Билирубин (укупан) у серуму - ПОЦТ методом </t>
  </si>
  <si>
    <t>L001917</t>
  </si>
  <si>
    <t xml:space="preserve">Билирубин (укупан) у серуму - спектрофотометријом </t>
  </si>
  <si>
    <t>L002055</t>
  </si>
  <si>
    <t xml:space="preserve">Ц-реактивни протеин (ЦРП) у серуму - имунотурбидиметријом </t>
  </si>
  <si>
    <t>L002071</t>
  </si>
  <si>
    <t xml:space="preserve">Ц-реактивни протеин у серуму - ПОЦТ методом </t>
  </si>
  <si>
    <t>L002493</t>
  </si>
  <si>
    <t xml:space="preserve">Фосфор, неоргански у серуму - спектрофотометрија </t>
  </si>
  <si>
    <t>L002501</t>
  </si>
  <si>
    <t xml:space="preserve">Фосфор, неоргански у серуму - ПОЦТ методом </t>
  </si>
  <si>
    <t>L002535</t>
  </si>
  <si>
    <t xml:space="preserve">Гама-глутамил трансфераза (гама-ГТ) у серуму - ПОЦТ методом </t>
  </si>
  <si>
    <t>L002543</t>
  </si>
  <si>
    <t xml:space="preserve">Гама-глутамил трансфераза (гама-ГТ) у серуму - спектрофотометрија </t>
  </si>
  <si>
    <t>L002600</t>
  </si>
  <si>
    <t xml:space="preserve">Глукоза у серуму - ПОЦТ методом </t>
  </si>
  <si>
    <t>L002618</t>
  </si>
  <si>
    <t xml:space="preserve">Глукоза у серуму - спектрофотометрија </t>
  </si>
  <si>
    <t>L002667</t>
  </si>
  <si>
    <t xml:space="preserve">Гвожђе у серуму </t>
  </si>
  <si>
    <t>L002766</t>
  </si>
  <si>
    <t xml:space="preserve">Хлориди у серуму - јон-селективном електродом (ЈСЕ) </t>
  </si>
  <si>
    <t>L002774</t>
  </si>
  <si>
    <t xml:space="preserve">Хлориди у серуму - ПОЦТ методом </t>
  </si>
  <si>
    <t>L002808</t>
  </si>
  <si>
    <t xml:space="preserve">Холестерол (укупан) у серуму - ПОЦТ методом </t>
  </si>
  <si>
    <t>L002816</t>
  </si>
  <si>
    <t xml:space="preserve">Холестерол (укупан) у серуму - спектрофотометријом </t>
  </si>
  <si>
    <t>L002840</t>
  </si>
  <si>
    <t xml:space="preserve">Холестерол, ХДЛ - у серуму - ПОЦТ методом </t>
  </si>
  <si>
    <t>L002857</t>
  </si>
  <si>
    <t xml:space="preserve">Холестерол, ХДЛ - у серуму - спектрофотометрија </t>
  </si>
  <si>
    <t>L002873</t>
  </si>
  <si>
    <t xml:space="preserve">Холестерол, ЛДЛ - у серуму - израчунавањем </t>
  </si>
  <si>
    <t>L002881</t>
  </si>
  <si>
    <t xml:space="preserve">Холестерол, ЛДЛ - у серуму - ПОЦТ методом </t>
  </si>
  <si>
    <t>L002899</t>
  </si>
  <si>
    <t xml:space="preserve">Холестерол, ЛДЛ - у серуму - спектрофотометријом </t>
  </si>
  <si>
    <t>L003731</t>
  </si>
  <si>
    <t xml:space="preserve">Калцијум у серуму - ПОЦТ методом </t>
  </si>
  <si>
    <t>L003749</t>
  </si>
  <si>
    <t xml:space="preserve">Калцијум у серуму - спектрофотометријом </t>
  </si>
  <si>
    <t>L003780</t>
  </si>
  <si>
    <t xml:space="preserve">Калијум у серуму - јон-селективном електродом (ЈСЕ) </t>
  </si>
  <si>
    <t>L003798</t>
  </si>
  <si>
    <t xml:space="preserve">Калијум у серуму - пламена фотометрија </t>
  </si>
  <si>
    <t>L003806</t>
  </si>
  <si>
    <t xml:space="preserve">Калијум у серуму - ПОЦТ методом </t>
  </si>
  <si>
    <t>L003954</t>
  </si>
  <si>
    <t xml:space="preserve">Кисела фосфатаза (АцП) укупна у серуму </t>
  </si>
  <si>
    <t>L003962</t>
  </si>
  <si>
    <t xml:space="preserve">Кисела фосфатаза (АцП), простатична (простатична кисела фосфатаза, ПАП) у серуму </t>
  </si>
  <si>
    <t>L004226</t>
  </si>
  <si>
    <t xml:space="preserve">Креатин киназа (ЦК) у серуму - ПОЦТ методом </t>
  </si>
  <si>
    <t>L004234</t>
  </si>
  <si>
    <t xml:space="preserve">Креатин киназа (ЦК) у серуму - спектрофотометрија </t>
  </si>
  <si>
    <t>L004309</t>
  </si>
  <si>
    <t xml:space="preserve">Креатинин у серуму - ПОЦТ методом </t>
  </si>
  <si>
    <t>L004317</t>
  </si>
  <si>
    <t xml:space="preserve">Креатинин у серуму-спектрофотометријом </t>
  </si>
  <si>
    <t>L004416</t>
  </si>
  <si>
    <t xml:space="preserve">Лактат дехидрогеназа (ЛДХ) у серуму - спектрофотометрија </t>
  </si>
  <si>
    <t>L004424</t>
  </si>
  <si>
    <t xml:space="preserve">Лактат дехидрогеназа (ЛДХ) у серуму - ПОЦТ методом </t>
  </si>
  <si>
    <t>L004804</t>
  </si>
  <si>
    <t xml:space="preserve">Мокраћна киселина у серуму - ПОЦТ методом </t>
  </si>
  <si>
    <t>L004812</t>
  </si>
  <si>
    <t xml:space="preserve">Мокраћна киселина у серуму - спектрофотометрија </t>
  </si>
  <si>
    <t>L004853</t>
  </si>
  <si>
    <t xml:space="preserve">Натријум у серуму - пламена фотометрија </t>
  </si>
  <si>
    <t>L004861</t>
  </si>
  <si>
    <t xml:space="preserve">Натријум у серуму - ПОЦТ методом </t>
  </si>
  <si>
    <t>L004879</t>
  </si>
  <si>
    <t xml:space="preserve">Натријум у серуму, јон-селективном електродом (ЈСЕ) </t>
  </si>
  <si>
    <t>L005439</t>
  </si>
  <si>
    <t xml:space="preserve">Протеини (укупни) у серуму - спектрофотометријом </t>
  </si>
  <si>
    <t>L005843</t>
  </si>
  <si>
    <t xml:space="preserve">ТИБЦ (укупни капацитет везивања гвожђа) у серуму </t>
  </si>
  <si>
    <t>L006064</t>
  </si>
  <si>
    <t xml:space="preserve">Триглицериди у серуму - ПОЦТ методом </t>
  </si>
  <si>
    <t>L006072</t>
  </si>
  <si>
    <t xml:space="preserve">Триглицериди у серуму - спектрофотометрија </t>
  </si>
  <si>
    <t>L006239</t>
  </si>
  <si>
    <t xml:space="preserve">УИБЦ (незасићени капацитет везивања гвожђа) у серуму </t>
  </si>
  <si>
    <t>L006254</t>
  </si>
  <si>
    <t xml:space="preserve">Уреа у серуму - спектрофотометријом </t>
  </si>
  <si>
    <t>L006262</t>
  </si>
  <si>
    <t xml:space="preserve">Уреа у серуму - ПОЦТ методом </t>
  </si>
  <si>
    <t>Биохемијске анализе у плазми</t>
  </si>
  <si>
    <t>L006973</t>
  </si>
  <si>
    <t xml:space="preserve">Аланин аминотрансфераза (АЛТ) у плазми - ПОЦТ методом </t>
  </si>
  <si>
    <t>L007005</t>
  </si>
  <si>
    <t xml:space="preserve">Алфа-амилаза у плазми-ПОЦТ методом </t>
  </si>
  <si>
    <t>L007013</t>
  </si>
  <si>
    <t xml:space="preserve">Алкална фосфатаза (АЛП) у плазми-ПОЦТ методом </t>
  </si>
  <si>
    <t>L007138</t>
  </si>
  <si>
    <t xml:space="preserve">Аспарт аминотрансфераза (АСТ) у плазми - ПОЦТ методом </t>
  </si>
  <si>
    <t>L007369</t>
  </si>
  <si>
    <t xml:space="preserve">Гама-глутамил трансфераза (гама-ГТ) у плазми - ПОЦТ методом </t>
  </si>
  <si>
    <t>L007401</t>
  </si>
  <si>
    <t xml:space="preserve">        Табела </t>
  </si>
  <si>
    <t xml:space="preserve">(1020 Т*)-  КУЋНО ЛЕЧЕЊЕ,  НЕГА И ПАЛИЈАТИВНО ЗБРИЊАВАЊЕ </t>
  </si>
  <si>
    <t>15/А</t>
  </si>
  <si>
    <t>15/Б</t>
  </si>
  <si>
    <t xml:space="preserve">Глукоза у плазми - ПОЦТ методом </t>
  </si>
  <si>
    <t>Микробиолошка анализа у области паразитологије</t>
  </si>
  <si>
    <t>L020917</t>
  </si>
  <si>
    <t>Брзи тест за детекцију копро-антигена Ентамоеба хистолyтица/диспар</t>
  </si>
  <si>
    <t>L021311</t>
  </si>
  <si>
    <t>Преглед столице на паразите (нативни препарат)</t>
  </si>
  <si>
    <t>Групни здравствено-васпитни рад на терену у оквиру рада Мобилне јединице</t>
  </si>
  <si>
    <t>ОДРАСЛО СТАНОВНИШТВО (65 и више година)</t>
  </si>
  <si>
    <t>УКУПНО ПОСЕТА ОБОЛЕЛОМ ЛИЦУ по упуту лекара</t>
  </si>
  <si>
    <t>* Ради се на основу посебне анкете која се налази у прилогу упутства</t>
  </si>
  <si>
    <t>РФЗО
ШИФРE</t>
  </si>
  <si>
    <t>Превентивни  преглед  деце од једне  године до поласка у школу</t>
  </si>
  <si>
    <t>Превентивни преглед у 4. години</t>
  </si>
  <si>
    <t>Превентивни. преглед пред полазак у школу (6/7 година)</t>
  </si>
  <si>
    <t xml:space="preserve">*Спровођење имунизације/ вакцинације </t>
  </si>
  <si>
    <t>Превентивни преглед школске деце и омладине</t>
  </si>
  <si>
    <t>Превентивни  преглед у осмој години  (I разред OШ)</t>
  </si>
  <si>
    <t>Превентивни преглед у десетој години (III разред OШ)</t>
  </si>
  <si>
    <t>Превентивни преглед у дванаестој години (V разред OШ)</t>
  </si>
  <si>
    <t>Превентивни преглед у четрнаестој  годинири (VII разред ОШ)</t>
  </si>
  <si>
    <t>Превентивни преглед у осамнаестој  години (III разред СШ)</t>
  </si>
  <si>
    <t>*Спровођење имунизације/ вакцинације  (Терен)</t>
  </si>
  <si>
    <t>*Број ових услуга не подразумева број свих спроведених вакцинација, већ само оних које нису спроведене у склопу систематских и контролних прегледа</t>
  </si>
  <si>
    <t>32</t>
  </si>
  <si>
    <t>Индивидуални здравствено-васпитни рад (скрининг на карцином дојке) код жена 50-69 година</t>
  </si>
  <si>
    <t>Скрининг/ рано откривање рака грлића материце  код жена 25-64. година</t>
  </si>
  <si>
    <t>Превентивни  преглед одраслих</t>
  </si>
  <si>
    <t>Превентивни прегледи одраслих</t>
  </si>
  <si>
    <t>Превентивни прегледи одраслих (19-34 године)</t>
  </si>
  <si>
    <t>Превентивни прегледи одраслих (35 и више година)</t>
  </si>
  <si>
    <t xml:space="preserve">Скрининг/ рано откривање депресије </t>
  </si>
  <si>
    <t>Скрининг/ рано откривање дијебетеса типа 2</t>
  </si>
  <si>
    <t xml:space="preserve">Скрининг/ рано откривање кардиоваскуларног ризика - мушкарци </t>
  </si>
  <si>
    <t xml:space="preserve">Скрининг/ рано откривање кардиоваскуларног ризика  </t>
  </si>
  <si>
    <t>Скрининг/ рано откривање кардиоваскуларног ризика - жене</t>
  </si>
  <si>
    <t xml:space="preserve">Скрининг/ рано откривање рака дебелог црева  (50-74 година) </t>
  </si>
  <si>
    <t xml:space="preserve">Скрининг/ рано откривање рака дебелог црева  (50-74 г.) </t>
  </si>
  <si>
    <t xml:space="preserve">Глукоза у капиларној крви </t>
  </si>
  <si>
    <t>ИНДИВИДУАЛНИ ЗДРАВСТВЕНО-ВАСПИТНИ РАД/Телефонско саветовалиште</t>
  </si>
  <si>
    <t>*L012401</t>
  </si>
  <si>
    <t>ОРГАНИЗАЦИОНЕ ЈЕДИНИЦЕ ПО ОБЛАСТИМА ДЕЛАТНОСТИ                                                                           (у складу са Статутом)</t>
  </si>
  <si>
    <t>1.1</t>
  </si>
  <si>
    <t>2.1</t>
  </si>
  <si>
    <t>10.1</t>
  </si>
  <si>
    <t>10.2</t>
  </si>
  <si>
    <t>10.3</t>
  </si>
  <si>
    <t>10.4</t>
  </si>
  <si>
    <t>10.5</t>
  </si>
  <si>
    <t>10.6</t>
  </si>
  <si>
    <t>10.7</t>
  </si>
  <si>
    <t>Разлика стоматолошке сестре</t>
  </si>
  <si>
    <t>Разлика зубни техничари</t>
  </si>
  <si>
    <t>СТОМАТОЛОШКЕ СЕСТРЕ</t>
  </si>
  <si>
    <t>ЗУБНИ ТЕХНИЧАРИ</t>
  </si>
  <si>
    <t>ОЦЕНА И МШЉЕЊЕ</t>
  </si>
  <si>
    <t>*Планирати уколико се услуга ради од стране редиолога, а не педијатра</t>
  </si>
  <si>
    <t>Парoдонтологија и орална медицина</t>
  </si>
  <si>
    <t xml:space="preserve">* За установе укључене у организовани скрининг </t>
  </si>
  <si>
    <t>Скрининг/ рано откривање рака дојке (мамографија)</t>
  </si>
  <si>
    <t>33</t>
  </si>
  <si>
    <t>1300029*</t>
  </si>
  <si>
    <t>Хемоглобин (крв) (ФОБТ) у фецесу - имунохемијски  (атрибут 33)</t>
  </si>
  <si>
    <t>Тест функције говора (у склопу превентивног прегледа у 4. години)</t>
  </si>
  <si>
    <t xml:space="preserve">Тест функције говора (у склопу превентивног прегледа 6/7 година) </t>
  </si>
  <si>
    <t>* Услуге 1800010 - Превентивни преглед физијатра* у оквиру некад "систематског" сада превентивног  прегледа педијатра  (мале деце у четвртој години, деце пред долазак у школу и ученика трећег разреда основне школе) планирају се у складу са СМУ</t>
  </si>
  <si>
    <t>Превентивни преглед физијатра* деце  пред полазак у школу,  узраста у шестој/седмој години живота</t>
  </si>
  <si>
    <t>Превентивни преглед физијатра*  деце  у десетој години живота (трећи разред основне школе)</t>
  </si>
  <si>
    <t>Превентивни   преглед у  I години студија (19 -20 година)</t>
  </si>
  <si>
    <t>Превентивни   прегледи у III години студија (21 -22 година)</t>
  </si>
  <si>
    <t>ЖЕНЕ 25-64 ГОДИНЕ - СКРИНИНГ НА РАК ГРЛИЋА МАТЕРИЦЕ*</t>
  </si>
  <si>
    <t>ЖЕНЕ 50-69 ГОДИНЕ - СКРИНИНГ НА РАК ДОЈКЕ*</t>
  </si>
  <si>
    <t>50-74 ГОДИНА  УКУПНО-СКРИНИНГ НА РАК ДЕБЕЛОГ ЦРЕВА*</t>
  </si>
  <si>
    <t>*За организовани скрининг становништво</t>
  </si>
  <si>
    <t>Превентивни  преглед новорођенчади и одојади у првој године живота (6 прегледа по детету)</t>
  </si>
  <si>
    <t>Превентивни преглед у 2. години (2 прегледа по детету)</t>
  </si>
  <si>
    <t>Тест функције говора (по упуту педијатра за све узрасте)</t>
  </si>
  <si>
    <t>Број дијабетичара у саветовалишту</t>
  </si>
  <si>
    <t>Превентивни преглед у шеснаестој години  (I разред СШ)</t>
  </si>
  <si>
    <t>Скрининг/ рано откривање депресије ( 19 и више година)</t>
  </si>
  <si>
    <t>1000215*</t>
  </si>
  <si>
    <t xml:space="preserve">*СД Саветовалиште за дијабет </t>
  </si>
  <si>
    <t>*L012419</t>
  </si>
  <si>
    <t>1000215**</t>
  </si>
  <si>
    <t>* Само домови здравља без лабораторије</t>
  </si>
  <si>
    <t>*Ултразвучни преглед кукова – сива скала</t>
  </si>
  <si>
    <t>1000058</t>
  </si>
  <si>
    <t>Узимање материјала за анализу и тестирање</t>
  </si>
  <si>
    <t>Запослени на неодређено време који се финансирају из средстава обавезног здравственог осигурања</t>
  </si>
  <si>
    <t>Запослени на неодређено време који се финансирају из других средстава</t>
  </si>
  <si>
    <t>На специјализацији</t>
  </si>
  <si>
    <t>Број постеља/места</t>
  </si>
  <si>
    <t>17.1</t>
  </si>
  <si>
    <t>17.2</t>
  </si>
  <si>
    <t>17.3</t>
  </si>
  <si>
    <t>17.4</t>
  </si>
  <si>
    <t>Напомена: Здравствени радници запослени у стоматологији и апотеци се приказују у посебним табелама за одговарајуће службе</t>
  </si>
  <si>
    <t>Стоматолошка сестра ВШС/ССС</t>
  </si>
  <si>
    <t>Зубни техничар ВШС/ССС</t>
  </si>
  <si>
    <t>Возачи ХМП</t>
  </si>
  <si>
    <t>Број запослених на неодређено време који се финансирају из средстава обавезног здравственог осигурања</t>
  </si>
  <si>
    <t>Број запослених у апотеци на неодређено време</t>
  </si>
  <si>
    <t>Број запослених на неодређено време који се финансирају из других средстава</t>
  </si>
  <si>
    <t>Укупно запослених на неодређено време</t>
  </si>
  <si>
    <t xml:space="preserve">        Табела бр. 5</t>
  </si>
  <si>
    <t>ТАБЕЛА 6</t>
  </si>
  <si>
    <t>Табела бр. 7</t>
  </si>
  <si>
    <t>Табела бр. 15А</t>
  </si>
  <si>
    <t>Табела бр. 15Б</t>
  </si>
  <si>
    <t>Табела бр.16</t>
  </si>
  <si>
    <t>Табела бр. 16а</t>
  </si>
  <si>
    <t>Табела бр. 17</t>
  </si>
  <si>
    <t>Табела  бр 18</t>
  </si>
  <si>
    <t>Табела бр 19</t>
  </si>
  <si>
    <t>Табела бр. 21</t>
  </si>
  <si>
    <t>Табела бр.28</t>
  </si>
  <si>
    <t>Табела бр. 29</t>
  </si>
  <si>
    <t xml:space="preserve">Број запослених на одређено време због замене одсутних запослених </t>
  </si>
  <si>
    <t>Број запослених на одређено време због повећаног обима рада</t>
  </si>
  <si>
    <t>ОПШТИ ПОДАЦИ О  ОСИГУРАНИМ ЛИЦИМА</t>
  </si>
  <si>
    <t>29</t>
  </si>
  <si>
    <t>1000215-T</t>
  </si>
  <si>
    <t>31</t>
  </si>
  <si>
    <t>30</t>
  </si>
  <si>
    <t xml:space="preserve">Неуролошки преглед </t>
  </si>
  <si>
    <t>Спроводе Заводи за здравствену заштиту студената</t>
  </si>
  <si>
    <t xml:space="preserve">Превентивни  преглед одраслих </t>
  </si>
  <si>
    <t>Превентивни преглед физијатра* мале деце у четвртој години живота по потреби и упуту педијатра</t>
  </si>
  <si>
    <t>Превентивни офталмолошки преглед* мале деце у другој години живота, по упуту педијатра</t>
  </si>
  <si>
    <t>Превентивни офталмолошки преглед* а мале деце у четвртој години живота по упуту педијатра</t>
  </si>
  <si>
    <t xml:space="preserve">Превентивни офталмолошки преглед* деце  пред полазак у школу,  узраста у шестој/седмој години </t>
  </si>
  <si>
    <t>Додељен атрибут</t>
  </si>
  <si>
    <t>Кратка посета изабраном лекару (палијативно збрињавање)</t>
  </si>
  <si>
    <t>Превентивни ОРЛ преглед* мале деце у другој години живота  по потреби</t>
  </si>
  <si>
    <t>L029454**</t>
  </si>
  <si>
    <t>Ексфолијативна цитологија ткива репродуктивних органа жене-Друго читање</t>
  </si>
  <si>
    <t>**За установе из организованог скрининга рака грлића материце у табели 18 је додата шифра услуге за друго читање</t>
  </si>
  <si>
    <t>Анализе у скринигу</t>
  </si>
  <si>
    <t>**Планира се према услугама из Табеле 11</t>
  </si>
  <si>
    <r>
      <t xml:space="preserve">L029454** </t>
    </r>
    <r>
      <rPr>
        <sz val="8"/>
        <rFont val="Times New Roman"/>
        <family val="1"/>
        <charset val="238"/>
      </rPr>
      <t>(атрибут 33)</t>
    </r>
  </si>
  <si>
    <t>Ексфолијативна цитологија ткива репродуктивних органа жене-Друго читање  (атрибут 33)</t>
  </si>
  <si>
    <t>ЗА 2019. ГОДИНУ</t>
  </si>
  <si>
    <t>Београд, 2018. година</t>
  </si>
  <si>
    <t>БРОЈ ЗДРАВСТВЕНИХ РАДНИКА И САРАДНИКА У ЗДРАВСТВЕНОЈ УСТАНОВИ НА ПРИМАРНОМ НИВОУ ЗДРАВСТВЕНЕ ЗАШТИТЕ, НА ДАН 1.1.2019. ГОДИНЕ</t>
  </si>
  <si>
    <t>БРОЈ ЗДРАВСТВЕНИХ РАДНИКА У СЛУЖБИ ЗА СТОМАТОЛОШКУ ЗДРАВСТВЕНУ ЗАШТИТУ НА ДАН 1.1.2019. ГОДИНЕ</t>
  </si>
  <si>
    <t>БРОЈ ЗДРАВСТВЕНИХ РАДНИКА У АПОТЕЦИ У СКЛОПУ ЗДРАВСТВЕНЕ УСТАНОВЕ НА ДАН 1.1.2019. ГОДИНЕ</t>
  </si>
  <si>
    <t>БРОЈ НЕМЕДИЦИНСКИХ РАДНИКА НА ДАН 1.1.2019. ГОДИНЕ</t>
  </si>
  <si>
    <t>1.1.2019.</t>
  </si>
  <si>
    <t>УКУПАН КАДАР У ЗДРАВСТВЕНОЈ УСТАНОВИ НА ДАН 1.1.2019. ГОДИНЕ</t>
  </si>
  <si>
    <t>45 И ВИШЕ ГОДИНА, УКУПНО - СКРИНИНГ НА ДИЈАБЕТ ТИПА 2</t>
  </si>
  <si>
    <t>Извршење 2018.</t>
  </si>
  <si>
    <t>План 2019.</t>
  </si>
  <si>
    <r>
      <t xml:space="preserve">ЛЕКОВИ ЗА ОСИГУРАНА ЛИЦА РФЗО*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>Табела бр.30</t>
    </r>
    <r>
      <rPr>
        <b/>
        <sz val="12"/>
        <rFont val="Times New Roman"/>
        <family val="1"/>
      </rPr>
      <t xml:space="preserve">                                                    </t>
    </r>
  </si>
  <si>
    <t>Табела бр.31</t>
  </si>
  <si>
    <t>План
2019.</t>
  </si>
  <si>
    <t>Извршено услуа 2018.</t>
  </si>
  <si>
    <t>Планирано услуга 2019.</t>
  </si>
  <si>
    <r>
      <t>БРОЈ НЕМЕДИЦИНСКИХ РАДНИКА НА ДАН 1.1.2019</t>
    </r>
    <r>
      <rPr>
        <b/>
        <sz val="11"/>
        <color indexed="10"/>
        <rFont val="Times New Roman"/>
        <family val="1"/>
      </rPr>
      <t>.</t>
    </r>
    <r>
      <rPr>
        <b/>
        <sz val="11"/>
        <rFont val="Times New Roman"/>
        <family val="1"/>
      </rPr>
      <t xml:space="preserve"> ГОДИНЕ</t>
    </r>
  </si>
  <si>
    <t>УКУПАН КАДАР У ЗДРАВСТВЕНОЈ УСТАНОВИ НА ДАН 1.1.2019.ГОДИНЕ</t>
  </si>
  <si>
    <t>Индивидуални здравствено - васпитни рад/Телефонско саветовалиште</t>
  </si>
  <si>
    <t>ЗДРАВСТВЕНА УСТАНОВА -ДОМ ЗДРАВЉА АДА</t>
  </si>
  <si>
    <t>ДОМ ЗДРАВЉА АДА</t>
  </si>
  <si>
    <t>ПРЕВЕНТИВНИ ПРЕГЛЕДИ У СРЕДЊОЈЈ ШКОЛИ СЕ НЕ МОГУ ПЛАНИРАТИ У ВЕЋЕМ ОБИМУ</t>
  </si>
  <si>
    <t xml:space="preserve">ЈЕР СРЕДЊОШКОЛЦИ ОДЛАЗЕ У СРЕДЊЕ ШКОЛЕ У ДРУГИМ ГРАДОВИМА, А ВЕЛИКИ БРОЈ У </t>
  </si>
  <si>
    <t>ДРУГУ ДРАВУ (МААРСКА)</t>
  </si>
  <si>
    <t>32/2019.</t>
  </si>
  <si>
    <t>14.01.2019.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</si>
</sst>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"/>
  </numFmts>
  <fonts count="77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1"/>
      <color indexed="23"/>
      <name val="Calibri"/>
      <family val="2"/>
    </font>
    <font>
      <sz val="10"/>
      <color indexed="17"/>
      <name val="Arial"/>
      <family val="2"/>
      <charset val="238"/>
    </font>
    <font>
      <b/>
      <sz val="15"/>
      <color indexed="8"/>
      <name val="Arial"/>
      <family val="2"/>
      <charset val="238"/>
    </font>
    <font>
      <b/>
      <sz val="13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indexed="18"/>
      <name val="Arial"/>
      <family val="2"/>
      <charset val="238"/>
    </font>
    <font>
      <sz val="10"/>
      <color indexed="19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8"/>
      <color indexed="8"/>
      <name val="Cambria"/>
      <family val="1"/>
      <charset val="238"/>
    </font>
    <font>
      <b/>
      <sz val="18"/>
      <color indexed="56"/>
      <name val="Cambria"/>
      <family val="2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  <charset val="238"/>
    </font>
    <font>
      <sz val="10"/>
      <color indexed="10"/>
      <name val="Times New Roman"/>
      <family val="1"/>
    </font>
    <font>
      <b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9"/>
      <name val="Times New Roman"/>
      <family val="1"/>
      <charset val="238"/>
    </font>
    <font>
      <sz val="7"/>
      <name val="Times New Roman"/>
      <family val="1"/>
    </font>
    <font>
      <sz val="8"/>
      <name val="Arial"/>
      <family val="2"/>
      <charset val="238"/>
    </font>
    <font>
      <b/>
      <sz val="16"/>
      <name val="Times New Roman"/>
      <family val="1"/>
    </font>
    <font>
      <b/>
      <sz val="20"/>
      <name val="Times New Roman"/>
      <family val="1"/>
    </font>
    <font>
      <i/>
      <sz val="12"/>
      <name val="Times New Roman"/>
      <family val="1"/>
    </font>
    <font>
      <b/>
      <i/>
      <sz val="10"/>
      <name val="Arial"/>
      <family val="2"/>
    </font>
    <font>
      <b/>
      <i/>
      <u/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9"/>
      <name val="Times New Roman"/>
      <family val="1"/>
    </font>
    <font>
      <sz val="10"/>
      <color indexed="10"/>
      <name val="Arial"/>
      <family val="2"/>
    </font>
    <font>
      <sz val="10"/>
      <name val="Arial"/>
      <family val="2"/>
    </font>
    <font>
      <b/>
      <sz val="8"/>
      <name val="Times New Roman"/>
      <family val="1"/>
    </font>
    <font>
      <sz val="10"/>
      <color indexed="17"/>
      <name val="Times New Roman"/>
      <family val="1"/>
      <charset val="238"/>
    </font>
    <font>
      <sz val="10"/>
      <name val="Cambria"/>
      <family val="1"/>
    </font>
    <font>
      <b/>
      <sz val="10"/>
      <color indexed="8"/>
      <name val="Calibri"/>
      <family val="2"/>
      <charset val="238"/>
    </font>
    <font>
      <sz val="8"/>
      <name val="Arial"/>
      <family val="2"/>
    </font>
    <font>
      <b/>
      <sz val="9"/>
      <name val="Times New Roman"/>
      <family val="1"/>
    </font>
    <font>
      <sz val="10"/>
      <name val="Times New Roman"/>
      <family val="1"/>
      <charset val="1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u/>
      <sz val="11"/>
      <color indexed="12"/>
      <name val="Calibri"/>
      <family val="2"/>
    </font>
    <font>
      <sz val="10"/>
      <name val="MS Sans Serif"/>
      <family val="2"/>
      <charset val="238"/>
    </font>
    <font>
      <sz val="10"/>
      <name val="MS Sans Serif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name val="Arial"/>
    </font>
    <font>
      <b/>
      <sz val="11"/>
      <color indexed="10"/>
      <name val="Times New Roman"/>
      <family val="1"/>
    </font>
    <font>
      <b/>
      <sz val="10"/>
      <name val="Cambria"/>
      <family val="1"/>
    </font>
    <font>
      <sz val="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8"/>
      <color theme="1" tint="0.14996795556505021"/>
      <name val="Calibri"/>
      <family val="1"/>
      <scheme val="minor"/>
    </font>
    <font>
      <sz val="8"/>
      <name val="Calibri"/>
      <family val="1"/>
      <scheme val="minor"/>
    </font>
    <font>
      <sz val="10"/>
      <color rgb="FFFF0000"/>
      <name val="Arial"/>
      <family val="2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53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8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42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7FDFD"/>
        <bgColor indexed="64"/>
      </patternFill>
    </fill>
    <fill>
      <patternFill patternType="solid">
        <fgColor rgb="FF00FFFF"/>
        <bgColor indexed="64"/>
      </patternFill>
    </fill>
  </fills>
  <borders count="19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1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08">
    <xf numFmtId="0" fontId="0" fillId="0" borderId="0"/>
    <xf numFmtId="0" fontId="7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2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2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61" fillId="20" borderId="0" applyNumberFormat="0" applyBorder="0" applyAlignment="0" applyProtection="0"/>
    <xf numFmtId="0" fontId="61" fillId="24" borderId="0" applyNumberFormat="0" applyBorder="0" applyAlignment="0" applyProtection="0"/>
    <xf numFmtId="0" fontId="62" fillId="21" borderId="0" applyNumberFormat="0" applyBorder="0" applyAlignment="0" applyProtection="0"/>
    <xf numFmtId="0" fontId="8" fillId="23" borderId="0" applyNumberFormat="0" applyBorder="0" applyAlignment="0" applyProtection="0"/>
    <xf numFmtId="0" fontId="8" fillId="13" borderId="0" applyNumberFormat="0" applyBorder="0" applyAlignment="0" applyProtection="0"/>
    <xf numFmtId="0" fontId="61" fillId="17" borderId="0" applyNumberFormat="0" applyBorder="0" applyAlignment="0" applyProtection="0"/>
    <xf numFmtId="0" fontId="61" fillId="21" borderId="0" applyNumberFormat="0" applyBorder="0" applyAlignment="0" applyProtection="0"/>
    <xf numFmtId="0" fontId="62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61" fillId="25" borderId="0" applyNumberFormat="0" applyBorder="0" applyAlignment="0" applyProtection="0"/>
    <xf numFmtId="0" fontId="61" fillId="17" borderId="0" applyNumberFormat="0" applyBorder="0" applyAlignment="0" applyProtection="0"/>
    <xf numFmtId="0" fontId="62" fillId="18" borderId="0" applyNumberFormat="0" applyBorder="0" applyAlignment="0" applyProtection="0"/>
    <xf numFmtId="0" fontId="8" fillId="14" borderId="0" applyNumberFormat="0" applyBorder="0" applyAlignment="0" applyProtection="0"/>
    <xf numFmtId="0" fontId="8" fillId="26" borderId="0" applyNumberFormat="0" applyBorder="0" applyAlignment="0" applyProtection="0"/>
    <xf numFmtId="0" fontId="61" fillId="20" borderId="0" applyNumberFormat="0" applyBorder="0" applyAlignment="0" applyProtection="0"/>
    <xf numFmtId="0" fontId="61" fillId="27" borderId="0" applyNumberFormat="0" applyBorder="0" applyAlignment="0" applyProtection="0"/>
    <xf numFmtId="0" fontId="62" fillId="27" borderId="0" applyNumberFormat="0" applyBorder="0" applyAlignment="0" applyProtection="0"/>
    <xf numFmtId="0" fontId="8" fillId="26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8" borderId="1" applyNumberFormat="0" applyAlignment="0" applyProtection="0"/>
    <xf numFmtId="0" fontId="10" fillId="8" borderId="1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0" fontId="18" fillId="6" borderId="5" applyNumberFormat="0" applyAlignment="0" applyProtection="0"/>
    <xf numFmtId="0" fontId="18" fillId="6" borderId="5" applyNumberFormat="0" applyAlignment="0" applyProtection="0"/>
    <xf numFmtId="0" fontId="2" fillId="31" borderId="6" applyNumberFormat="0" applyFont="0" applyAlignment="0" applyProtection="0"/>
    <xf numFmtId="0" fontId="53" fillId="31" borderId="6" applyNumberFormat="0" applyFont="0" applyAlignment="0" applyProtection="0"/>
    <xf numFmtId="0" fontId="2" fillId="31" borderId="6" applyNumberFormat="0" applyFont="0" applyAlignment="0" applyProtection="0"/>
    <xf numFmtId="0" fontId="2" fillId="31" borderId="6" applyNumberFormat="0" applyFont="0" applyAlignment="0" applyProtection="0"/>
    <xf numFmtId="0" fontId="2" fillId="31" borderId="6" applyNumberFormat="0" applyFont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6" fillId="0" borderId="0"/>
    <xf numFmtId="0" fontId="6" fillId="0" borderId="0"/>
    <xf numFmtId="0" fontId="2" fillId="0" borderId="0"/>
    <xf numFmtId="0" fontId="72" fillId="0" borderId="0"/>
    <xf numFmtId="0" fontId="2" fillId="0" borderId="0"/>
    <xf numFmtId="0" fontId="2" fillId="0" borderId="0"/>
    <xf numFmtId="0" fontId="2" fillId="0" borderId="0"/>
    <xf numFmtId="0" fontId="64" fillId="0" borderId="0"/>
    <xf numFmtId="0" fontId="64" fillId="0" borderId="0"/>
    <xf numFmtId="0" fontId="2" fillId="0" borderId="0"/>
    <xf numFmtId="0" fontId="65" fillId="0" borderId="0"/>
    <xf numFmtId="0" fontId="65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72" fillId="0" borderId="0"/>
    <xf numFmtId="0" fontId="72" fillId="0" borderId="0"/>
    <xf numFmtId="0" fontId="2" fillId="0" borderId="0"/>
    <xf numFmtId="0" fontId="49" fillId="0" borderId="0"/>
    <xf numFmtId="0" fontId="49" fillId="0" borderId="0"/>
    <xf numFmtId="0" fontId="73" fillId="0" borderId="0"/>
    <xf numFmtId="0" fontId="7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49" fillId="0" borderId="0"/>
    <xf numFmtId="0" fontId="6" fillId="0" borderId="0"/>
    <xf numFmtId="0" fontId="2" fillId="0" borderId="0"/>
    <xf numFmtId="0" fontId="32" fillId="0" borderId="0"/>
    <xf numFmtId="0" fontId="6" fillId="0" borderId="0"/>
    <xf numFmtId="0" fontId="31" fillId="0" borderId="0"/>
    <xf numFmtId="0" fontId="2" fillId="20" borderId="7" applyNumberFormat="0" applyFont="0" applyAlignment="0" applyProtection="0"/>
    <xf numFmtId="0" fontId="53" fillId="20" borderId="7" applyNumberFormat="0" applyFont="0" applyAlignment="0" applyProtection="0"/>
    <xf numFmtId="0" fontId="2" fillId="20" borderId="7" applyNumberFormat="0" applyFont="0" applyAlignment="0" applyProtection="0"/>
    <xf numFmtId="0" fontId="2" fillId="20" borderId="7" applyNumberFormat="0" applyFont="0" applyAlignment="0" applyProtection="0"/>
    <xf numFmtId="0" fontId="2" fillId="20" borderId="7" applyNumberFormat="0" applyFon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1" fillId="0" borderId="0" applyNumberFormat="0" applyFill="0" applyBorder="0" applyAlignment="0" applyProtection="0"/>
    <xf numFmtId="0" fontId="74" fillId="41" borderId="18">
      <alignment vertical="center"/>
    </xf>
    <xf numFmtId="0" fontId="75" fillId="0" borderId="18">
      <alignment horizontal="left" vertical="center" wrapText="1"/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07"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Fill="1" applyAlignment="1">
      <alignment horizontal="left" vertical="center"/>
    </xf>
    <xf numFmtId="0" fontId="0" fillId="0" borderId="0" xfId="0" applyFill="1"/>
    <xf numFmtId="0" fontId="23" fillId="0" borderId="10" xfId="0" applyFont="1" applyFill="1" applyBorder="1" applyAlignment="1">
      <alignment vertical="top" wrapText="1"/>
    </xf>
    <xf numFmtId="0" fontId="23" fillId="0" borderId="0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vertical="top" wrapText="1"/>
    </xf>
    <xf numFmtId="0" fontId="23" fillId="0" borderId="0" xfId="0" applyFont="1" applyFill="1" applyBorder="1"/>
    <xf numFmtId="0" fontId="23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19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41" fillId="0" borderId="0" xfId="0" applyFont="1" applyFill="1"/>
    <xf numFmtId="0" fontId="23" fillId="0" borderId="0" xfId="0" applyFont="1" applyFill="1" applyBorder="1" applyAlignment="1">
      <alignment vertical="center" wrapText="1"/>
    </xf>
    <xf numFmtId="0" fontId="41" fillId="0" borderId="0" xfId="0" applyFont="1" applyFill="1" applyBorder="1"/>
    <xf numFmtId="0" fontId="24" fillId="0" borderId="0" xfId="0" applyFont="1" applyFill="1" applyAlignment="1"/>
    <xf numFmtId="0" fontId="26" fillId="0" borderId="0" xfId="0" applyFont="1" applyFill="1" applyAlignment="1">
      <alignment horizontal="left"/>
    </xf>
    <xf numFmtId="0" fontId="23" fillId="0" borderId="10" xfId="0" applyFont="1" applyFill="1" applyBorder="1"/>
    <xf numFmtId="0" fontId="0" fillId="0" borderId="10" xfId="0" applyFill="1" applyBorder="1"/>
    <xf numFmtId="0" fontId="23" fillId="0" borderId="10" xfId="0" applyFont="1" applyFill="1" applyBorder="1" applyAlignment="1">
      <alignment vertical="center"/>
    </xf>
    <xf numFmtId="0" fontId="25" fillId="0" borderId="0" xfId="0" applyFont="1" applyFill="1" applyAlignment="1"/>
    <xf numFmtId="0" fontId="26" fillId="0" borderId="0" xfId="0" applyFont="1" applyFill="1"/>
    <xf numFmtId="0" fontId="23" fillId="0" borderId="10" xfId="0" applyFont="1" applyFill="1" applyBorder="1" applyAlignment="1">
      <alignment horizontal="left" vertical="top" wrapText="1"/>
    </xf>
    <xf numFmtId="0" fontId="25" fillId="0" borderId="0" xfId="0" applyFont="1" applyFill="1" applyAlignment="1">
      <alignment horizontal="left"/>
    </xf>
    <xf numFmtId="0" fontId="23" fillId="0" borderId="0" xfId="0" applyFont="1" applyProtection="1"/>
    <xf numFmtId="0" fontId="23" fillId="0" borderId="0" xfId="0" applyFont="1" applyFill="1" applyProtection="1"/>
    <xf numFmtId="0" fontId="35" fillId="0" borderId="0" xfId="0" applyFont="1" applyFill="1" applyProtection="1"/>
    <xf numFmtId="0" fontId="35" fillId="0" borderId="0" xfId="0" applyFont="1" applyProtection="1"/>
    <xf numFmtId="0" fontId="35" fillId="0" borderId="0" xfId="0" applyFont="1" applyBorder="1" applyProtection="1"/>
    <xf numFmtId="3" fontId="50" fillId="0" borderId="0" xfId="186" applyNumberFormat="1" applyFont="1" applyFill="1" applyBorder="1" applyAlignment="1" applyProtection="1">
      <alignment wrapText="1"/>
    </xf>
    <xf numFmtId="3" fontId="50" fillId="0" borderId="0" xfId="186" applyNumberFormat="1" applyFont="1" applyFill="1" applyBorder="1" applyAlignment="1" applyProtection="1">
      <alignment horizontal="right" wrapText="1"/>
    </xf>
    <xf numFmtId="3" fontId="35" fillId="0" borderId="0" xfId="0" applyNumberFormat="1" applyFont="1" applyBorder="1" applyProtection="1"/>
    <xf numFmtId="0" fontId="0" fillId="0" borderId="0" xfId="0" applyFill="1" applyAlignment="1">
      <alignment horizontal="center" vertical="center"/>
    </xf>
    <xf numFmtId="0" fontId="25" fillId="0" borderId="0" xfId="0" applyFont="1" applyFill="1"/>
    <xf numFmtId="0" fontId="40" fillId="0" borderId="0" xfId="0" applyFont="1" applyFill="1"/>
    <xf numFmtId="0" fontId="25" fillId="0" borderId="0" xfId="0" applyFont="1" applyFill="1" applyBorder="1" applyAlignment="1">
      <alignment vertical="top" wrapText="1"/>
    </xf>
    <xf numFmtId="0" fontId="40" fillId="0" borderId="0" xfId="0" applyFont="1" applyFill="1" applyBorder="1"/>
    <xf numFmtId="0" fontId="46" fillId="0" borderId="0" xfId="0" applyFont="1" applyFill="1"/>
    <xf numFmtId="49" fontId="23" fillId="0" borderId="10" xfId="0" applyNumberFormat="1" applyFont="1" applyFill="1" applyBorder="1" applyAlignment="1">
      <alignment horizontal="center" vertical="top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Alignment="1"/>
    <xf numFmtId="49" fontId="25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25" fillId="0" borderId="0" xfId="0" applyNumberFormat="1" applyFont="1" applyFill="1" applyAlignment="1">
      <alignment horizontal="left"/>
    </xf>
    <xf numFmtId="49" fontId="23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/>
    <xf numFmtId="49" fontId="0" fillId="0" borderId="0" xfId="0" applyNumberFormat="1" applyFill="1"/>
    <xf numFmtId="49" fontId="25" fillId="0" borderId="0" xfId="0" applyNumberFormat="1" applyFont="1" applyFill="1" applyAlignment="1"/>
    <xf numFmtId="49" fontId="40" fillId="0" borderId="0" xfId="0" applyNumberFormat="1" applyFont="1" applyFill="1" applyBorder="1"/>
    <xf numFmtId="0" fontId="23" fillId="0" borderId="0" xfId="0" applyFont="1" applyAlignment="1" applyProtection="1">
      <alignment horizontal="right"/>
    </xf>
    <xf numFmtId="0" fontId="23" fillId="0" borderId="0" xfId="0" applyFont="1" applyFill="1" applyAlignment="1">
      <alignment horizontal="right"/>
    </xf>
    <xf numFmtId="0" fontId="23" fillId="0" borderId="0" xfId="0" applyNumberFormat="1" applyFont="1" applyFill="1" applyBorder="1" applyAlignment="1">
      <alignment horizontal="center" vertical="top" wrapText="1"/>
    </xf>
    <xf numFmtId="0" fontId="23" fillId="0" borderId="0" xfId="0" applyNumberFormat="1" applyFont="1" applyFill="1" applyBorder="1" applyAlignment="1">
      <alignment vertical="top" wrapText="1"/>
    </xf>
    <xf numFmtId="0" fontId="25" fillId="0" borderId="0" xfId="0" applyNumberFormat="1" applyFont="1" applyFill="1" applyBorder="1"/>
    <xf numFmtId="0" fontId="23" fillId="0" borderId="10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Border="1"/>
    <xf numFmtId="49" fontId="2" fillId="0" borderId="0" xfId="0" applyNumberFormat="1" applyFont="1" applyFill="1" applyBorder="1"/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/>
    <xf numFmtId="0" fontId="2" fillId="0" borderId="0" xfId="0" applyNumberFormat="1" applyFont="1" applyFill="1"/>
    <xf numFmtId="0" fontId="2" fillId="0" borderId="0" xfId="0" applyNumberFormat="1" applyFont="1" applyFill="1" applyBorder="1"/>
    <xf numFmtId="0" fontId="23" fillId="0" borderId="0" xfId="0" applyFont="1" applyFill="1"/>
    <xf numFmtId="0" fontId="23" fillId="0" borderId="0" xfId="188" applyFont="1" applyProtection="1"/>
    <xf numFmtId="0" fontId="25" fillId="0" borderId="0" xfId="188" applyFont="1" applyAlignment="1" applyProtection="1">
      <alignment horizontal="left"/>
    </xf>
    <xf numFmtId="0" fontId="23" fillId="0" borderId="0" xfId="188" applyFont="1" applyAlignment="1" applyProtection="1"/>
    <xf numFmtId="0" fontId="23" fillId="0" borderId="11" xfId="188" applyFont="1" applyBorder="1" applyAlignment="1" applyProtection="1">
      <protection locked="0"/>
    </xf>
    <xf numFmtId="0" fontId="25" fillId="0" borderId="0" xfId="188" applyFont="1" applyBorder="1" applyAlignment="1" applyProtection="1"/>
    <xf numFmtId="0" fontId="23" fillId="0" borderId="0" xfId="188" applyFont="1" applyBorder="1" applyProtection="1"/>
    <xf numFmtId="0" fontId="23" fillId="0" borderId="0" xfId="188" applyFont="1" applyBorder="1" applyAlignment="1" applyProtection="1"/>
    <xf numFmtId="0" fontId="23" fillId="0" borderId="0" xfId="188" applyFont="1" applyBorder="1" applyAlignment="1" applyProtection="1">
      <alignment horizontal="left"/>
    </xf>
    <xf numFmtId="0" fontId="23" fillId="0" borderId="0" xfId="188" applyFont="1" applyBorder="1" applyProtection="1">
      <protection locked="0"/>
    </xf>
    <xf numFmtId="0" fontId="23" fillId="0" borderId="0" xfId="188" applyFont="1" applyFill="1" applyProtection="1"/>
    <xf numFmtId="0" fontId="35" fillId="0" borderId="0" xfId="188" applyFont="1" applyAlignment="1" applyProtection="1">
      <alignment horizontal="left"/>
    </xf>
    <xf numFmtId="0" fontId="35" fillId="0" borderId="0" xfId="188" applyFont="1" applyAlignment="1" applyProtection="1"/>
    <xf numFmtId="0" fontId="35" fillId="0" borderId="0" xfId="188" applyFont="1" applyProtection="1"/>
    <xf numFmtId="0" fontId="23" fillId="0" borderId="0" xfId="188" applyFont="1" applyAlignment="1" applyProtection="1">
      <alignment horizontal="right"/>
    </xf>
    <xf numFmtId="0" fontId="35" fillId="0" borderId="0" xfId="188" applyFont="1" applyFill="1" applyProtection="1"/>
    <xf numFmtId="0" fontId="23" fillId="0" borderId="10" xfId="188" applyNumberFormat="1" applyFont="1" applyBorder="1" applyAlignment="1" applyProtection="1">
      <alignment horizontal="right"/>
      <protection locked="0"/>
    </xf>
    <xf numFmtId="0" fontId="23" fillId="33" borderId="10" xfId="188" applyNumberFormat="1" applyFont="1" applyFill="1" applyBorder="1" applyAlignment="1" applyProtection="1">
      <alignment horizontal="right"/>
    </xf>
    <xf numFmtId="0" fontId="23" fillId="34" borderId="10" xfId="188" applyNumberFormat="1" applyFont="1" applyFill="1" applyBorder="1" applyAlignment="1" applyProtection="1">
      <alignment horizontal="right"/>
    </xf>
    <xf numFmtId="0" fontId="23" fillId="0" borderId="10" xfId="188" applyNumberFormat="1" applyFont="1" applyBorder="1" applyProtection="1">
      <protection locked="0"/>
    </xf>
    <xf numFmtId="0" fontId="23" fillId="0" borderId="10" xfId="188" applyNumberFormat="1" applyFont="1" applyFill="1" applyBorder="1" applyAlignment="1" applyProtection="1">
      <alignment horizontal="right"/>
    </xf>
    <xf numFmtId="0" fontId="23" fillId="0" borderId="10" xfId="188" applyNumberFormat="1" applyFont="1" applyFill="1" applyBorder="1" applyAlignment="1" applyProtection="1">
      <alignment horizontal="right"/>
      <protection locked="0"/>
    </xf>
    <xf numFmtId="0" fontId="23" fillId="0" borderId="10" xfId="188" applyNumberFormat="1" applyFont="1" applyFill="1" applyBorder="1" applyProtection="1">
      <protection locked="0"/>
    </xf>
    <xf numFmtId="0" fontId="35" fillId="0" borderId="0" xfId="188" applyFont="1" applyAlignment="1" applyProtection="1">
      <alignment vertical="center"/>
    </xf>
    <xf numFmtId="0" fontId="35" fillId="0" borderId="0" xfId="188" applyFont="1" applyBorder="1" applyProtection="1"/>
    <xf numFmtId="0" fontId="48" fillId="0" borderId="0" xfId="163" applyFont="1" applyAlignment="1" applyProtection="1"/>
    <xf numFmtId="0" fontId="48" fillId="0" borderId="0" xfId="163" applyFont="1" applyAlignment="1" applyProtection="1">
      <alignment wrapText="1"/>
    </xf>
    <xf numFmtId="0" fontId="45" fillId="0" borderId="0" xfId="163" applyFont="1" applyProtection="1"/>
    <xf numFmtId="0" fontId="25" fillId="0" borderId="0" xfId="163" applyFont="1" applyAlignment="1" applyProtection="1">
      <alignment horizontal="center" wrapText="1"/>
    </xf>
    <xf numFmtId="0" fontId="23" fillId="0" borderId="0" xfId="163" applyFont="1" applyProtection="1"/>
    <xf numFmtId="0" fontId="23" fillId="0" borderId="0" xfId="163" applyFont="1" applyAlignment="1" applyProtection="1">
      <alignment wrapText="1"/>
    </xf>
    <xf numFmtId="0" fontId="23" fillId="0" borderId="0" xfId="163" applyFont="1" applyAlignment="1" applyProtection="1">
      <alignment horizontal="center" wrapText="1"/>
    </xf>
    <xf numFmtId="0" fontId="3" fillId="0" borderId="0" xfId="188" applyFont="1" applyProtection="1"/>
    <xf numFmtId="0" fontId="23" fillId="0" borderId="0" xfId="188" applyFont="1" applyAlignment="1" applyProtection="1">
      <alignment wrapText="1"/>
    </xf>
    <xf numFmtId="0" fontId="35" fillId="0" borderId="0" xfId="188" applyFont="1" applyFill="1" applyBorder="1" applyAlignment="1" applyProtection="1">
      <alignment vertical="center"/>
    </xf>
    <xf numFmtId="0" fontId="35" fillId="0" borderId="0" xfId="188" applyFont="1" applyAlignment="1" applyProtection="1">
      <alignment wrapText="1"/>
    </xf>
    <xf numFmtId="0" fontId="23" fillId="0" borderId="0" xfId="183" applyFont="1" applyProtection="1"/>
    <xf numFmtId="0" fontId="23" fillId="0" borderId="0" xfId="182" applyFont="1" applyProtection="1"/>
    <xf numFmtId="164" fontId="35" fillId="0" borderId="0" xfId="188" applyNumberFormat="1" applyFont="1" applyProtection="1"/>
    <xf numFmtId="0" fontId="2" fillId="0" borderId="0" xfId="163"/>
    <xf numFmtId="0" fontId="3" fillId="0" borderId="0" xfId="163" applyFont="1" applyFill="1" applyAlignment="1"/>
    <xf numFmtId="0" fontId="56" fillId="0" borderId="11" xfId="163" applyFont="1" applyFill="1" applyBorder="1" applyAlignment="1" applyProtection="1">
      <protection locked="0"/>
    </xf>
    <xf numFmtId="0" fontId="56" fillId="0" borderId="0" xfId="163" applyFont="1"/>
    <xf numFmtId="0" fontId="56" fillId="0" borderId="0" xfId="163" applyFont="1" applyFill="1" applyBorder="1" applyAlignment="1"/>
    <xf numFmtId="0" fontId="4" fillId="0" borderId="0" xfId="163" applyFont="1"/>
    <xf numFmtId="0" fontId="56" fillId="0" borderId="0" xfId="163" applyFont="1" applyBorder="1"/>
    <xf numFmtId="0" fontId="2" fillId="0" borderId="0" xfId="163" applyBorder="1"/>
    <xf numFmtId="0" fontId="23" fillId="0" borderId="0" xfId="163" applyFont="1" applyBorder="1" applyAlignment="1">
      <alignment horizontal="right"/>
    </xf>
    <xf numFmtId="0" fontId="12" fillId="0" borderId="9" xfId="204" applyAlignment="1">
      <alignment vertical="center" wrapText="1"/>
    </xf>
    <xf numFmtId="49" fontId="27" fillId="0" borderId="10" xfId="0" applyNumberFormat="1" applyFont="1" applyFill="1" applyBorder="1" applyAlignment="1">
      <alignment horizontal="center" vertical="center"/>
    </xf>
    <xf numFmtId="0" fontId="33" fillId="0" borderId="0" xfId="189" applyFont="1" applyFill="1" applyBorder="1"/>
    <xf numFmtId="0" fontId="3" fillId="0" borderId="0" xfId="189" applyFont="1" applyFill="1" applyBorder="1"/>
    <xf numFmtId="0" fontId="3" fillId="0" borderId="0" xfId="189" applyFont="1" applyFill="1"/>
    <xf numFmtId="0" fontId="33" fillId="0" borderId="0" xfId="189" applyFont="1" applyFill="1" applyAlignment="1"/>
    <xf numFmtId="0" fontId="23" fillId="0" borderId="0" xfId="191" applyFont="1" applyFill="1"/>
    <xf numFmtId="0" fontId="23" fillId="0" borderId="0" xfId="191" applyFont="1" applyFill="1" applyAlignment="1">
      <alignment horizontal="right"/>
    </xf>
    <xf numFmtId="0" fontId="23" fillId="0" borderId="0" xfId="189" applyFont="1" applyFill="1"/>
    <xf numFmtId="0" fontId="25" fillId="0" borderId="0" xfId="0" applyFont="1" applyFill="1" applyAlignment="1">
      <alignment horizontal="left" vertical="center"/>
    </xf>
    <xf numFmtId="49" fontId="25" fillId="0" borderId="0" xfId="0" applyNumberFormat="1" applyFont="1" applyFill="1" applyAlignment="1">
      <alignment horizontal="left" vertical="center"/>
    </xf>
    <xf numFmtId="0" fontId="23" fillId="0" borderId="0" xfId="0" applyFont="1" applyFill="1" applyAlignment="1">
      <alignment horizontal="center" vertical="center"/>
    </xf>
    <xf numFmtId="49" fontId="23" fillId="0" borderId="0" xfId="0" applyNumberFormat="1" applyFont="1" applyFill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24" fillId="0" borderId="0" xfId="0" applyFont="1" applyFill="1" applyAlignment="1">
      <alignment horizontal="left" vertical="center"/>
    </xf>
    <xf numFmtId="49" fontId="24" fillId="0" borderId="0" xfId="0" applyNumberFormat="1" applyFont="1" applyFill="1" applyAlignment="1">
      <alignment horizontal="left" vertical="center"/>
    </xf>
    <xf numFmtId="16" fontId="0" fillId="0" borderId="10" xfId="0" applyNumberFormat="1" applyFill="1" applyBorder="1"/>
    <xf numFmtId="0" fontId="6" fillId="0" borderId="0" xfId="0" applyFont="1" applyFill="1"/>
    <xf numFmtId="49" fontId="2" fillId="0" borderId="0" xfId="0" applyNumberFormat="1" applyFont="1" applyFill="1"/>
    <xf numFmtId="49" fontId="25" fillId="0" borderId="0" xfId="0" applyNumberFormat="1" applyFont="1" applyFill="1"/>
    <xf numFmtId="0" fontId="52" fillId="0" borderId="0" xfId="0" applyFont="1" applyFill="1"/>
    <xf numFmtId="49" fontId="23" fillId="0" borderId="0" xfId="0" applyNumberFormat="1" applyFont="1" applyFill="1"/>
    <xf numFmtId="0" fontId="24" fillId="0" borderId="0" xfId="0" applyFont="1" applyFill="1" applyAlignment="1">
      <alignment horizontal="left"/>
    </xf>
    <xf numFmtId="49" fontId="24" fillId="0" borderId="0" xfId="0" applyNumberFormat="1" applyFont="1" applyFill="1" applyAlignment="1">
      <alignment horizontal="left"/>
    </xf>
    <xf numFmtId="0" fontId="25" fillId="0" borderId="10" xfId="0" applyFont="1" applyFill="1" applyBorder="1" applyAlignment="1">
      <alignment horizontal="left" vertical="center" wrapText="1"/>
    </xf>
    <xf numFmtId="0" fontId="47" fillId="0" borderId="0" xfId="0" applyFont="1" applyFill="1"/>
    <xf numFmtId="0" fontId="23" fillId="0" borderId="1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/>
    </xf>
    <xf numFmtId="49" fontId="25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indent="2"/>
    </xf>
    <xf numFmtId="49" fontId="3" fillId="0" borderId="0" xfId="0" applyNumberFormat="1" applyFont="1" applyFill="1" applyBorder="1" applyAlignment="1">
      <alignment horizontal="left" indent="2"/>
    </xf>
    <xf numFmtId="0" fontId="24" fillId="0" borderId="0" xfId="0" applyFont="1" applyFill="1"/>
    <xf numFmtId="49" fontId="24" fillId="0" borderId="0" xfId="0" applyNumberFormat="1" applyFont="1" applyFill="1"/>
    <xf numFmtId="0" fontId="57" fillId="0" borderId="0" xfId="0" applyFont="1" applyFill="1"/>
    <xf numFmtId="0" fontId="2" fillId="0" borderId="0" xfId="0" applyFont="1" applyFill="1" applyBorder="1" applyAlignment="1">
      <alignment vertical="center"/>
    </xf>
    <xf numFmtId="0" fontId="2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5" fillId="0" borderId="0" xfId="0" applyNumberFormat="1" applyFont="1" applyFill="1"/>
    <xf numFmtId="0" fontId="6" fillId="0" borderId="0" xfId="0" applyNumberFormat="1" applyFont="1" applyFill="1"/>
    <xf numFmtId="0" fontId="23" fillId="0" borderId="0" xfId="0" applyNumberFormat="1" applyFont="1" applyFill="1"/>
    <xf numFmtId="0" fontId="23" fillId="0" borderId="0" xfId="0" applyNumberFormat="1" applyFont="1" applyFill="1" applyAlignment="1">
      <alignment horizontal="right"/>
    </xf>
    <xf numFmtId="0" fontId="3" fillId="0" borderId="0" xfId="0" applyNumberFormat="1" applyFont="1" applyFill="1"/>
    <xf numFmtId="0" fontId="25" fillId="0" borderId="10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/>
    <xf numFmtId="0" fontId="25" fillId="0" borderId="0" xfId="0" applyNumberFormat="1" applyFont="1" applyFill="1" applyBorder="1" applyAlignment="1">
      <alignment horizontal="left" vertical="center"/>
    </xf>
    <xf numFmtId="0" fontId="23" fillId="0" borderId="0" xfId="0" applyNumberFormat="1" applyFont="1" applyFill="1" applyBorder="1" applyAlignment="1">
      <alignment horizontal="left" vertical="center"/>
    </xf>
    <xf numFmtId="0" fontId="23" fillId="0" borderId="0" xfId="0" applyNumberFormat="1" applyFont="1" applyFill="1" applyAlignment="1">
      <alignment horizontal="left"/>
    </xf>
    <xf numFmtId="0" fontId="0" fillId="0" borderId="10" xfId="0" applyFill="1" applyBorder="1" applyAlignment="1">
      <alignment horizontal="center"/>
    </xf>
    <xf numFmtId="49" fontId="23" fillId="0" borderId="0" xfId="0" applyNumberFormat="1" applyFont="1" applyFill="1" applyAlignment="1">
      <alignment horizontal="center"/>
    </xf>
    <xf numFmtId="0" fontId="52" fillId="0" borderId="10" xfId="0" applyFont="1" applyFill="1" applyBorder="1"/>
    <xf numFmtId="49" fontId="0" fillId="0" borderId="0" xfId="0" applyNumberFormat="1" applyFill="1" applyAlignment="1">
      <alignment horizontal="center"/>
    </xf>
    <xf numFmtId="0" fontId="3" fillId="0" borderId="0" xfId="187" applyFont="1" applyFill="1"/>
    <xf numFmtId="49" fontId="30" fillId="0" borderId="0" xfId="187" applyNumberFormat="1" applyFont="1" applyFill="1"/>
    <xf numFmtId="0" fontId="30" fillId="0" borderId="0" xfId="187" applyFont="1" applyFill="1"/>
    <xf numFmtId="0" fontId="23" fillId="0" borderId="0" xfId="187" applyFont="1" applyFill="1"/>
    <xf numFmtId="0" fontId="23" fillId="0" borderId="10" xfId="187" applyFont="1" applyFill="1" applyBorder="1"/>
    <xf numFmtId="49" fontId="23" fillId="0" borderId="0" xfId="187" applyNumberFormat="1" applyFont="1" applyFill="1"/>
    <xf numFmtId="0" fontId="0" fillId="0" borderId="0" xfId="0" applyAlignment="1">
      <alignment vertical="top"/>
    </xf>
    <xf numFmtId="0" fontId="0" fillId="0" borderId="0" xfId="0" applyFill="1" applyBorder="1" applyAlignment="1">
      <alignment vertical="top"/>
    </xf>
    <xf numFmtId="0" fontId="59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51" fillId="0" borderId="10" xfId="0" applyFont="1" applyFill="1" applyBorder="1" applyAlignment="1">
      <alignment horizontal="right" vertical="center"/>
    </xf>
    <xf numFmtId="0" fontId="25" fillId="0" borderId="10" xfId="0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right" vertical="center"/>
    </xf>
    <xf numFmtId="0" fontId="59" fillId="0" borderId="10" xfId="0" applyFont="1" applyFill="1" applyBorder="1" applyAlignment="1">
      <alignment horizontal="left" vertical="center"/>
    </xf>
    <xf numFmtId="49" fontId="23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/>
    </xf>
    <xf numFmtId="0" fontId="23" fillId="0" borderId="0" xfId="163" applyFont="1" applyAlignment="1" applyProtection="1"/>
    <xf numFmtId="0" fontId="23" fillId="0" borderId="0" xfId="163" applyFont="1" applyBorder="1" applyAlignment="1" applyProtection="1"/>
    <xf numFmtId="0" fontId="23" fillId="0" borderId="0" xfId="163" applyFont="1" applyBorder="1" applyAlignment="1" applyProtection="1">
      <alignment horizontal="center"/>
    </xf>
    <xf numFmtId="0" fontId="45" fillId="0" borderId="10" xfId="163" applyFont="1" applyBorder="1" applyAlignment="1" applyProtection="1">
      <alignment horizontal="center" vertical="center" wrapText="1"/>
      <protection locked="0"/>
    </xf>
    <xf numFmtId="0" fontId="45" fillId="0" borderId="10" xfId="163" applyFont="1" applyBorder="1" applyAlignment="1" applyProtection="1">
      <alignment horizontal="center" vertical="center"/>
      <protection locked="0"/>
    </xf>
    <xf numFmtId="0" fontId="23" fillId="35" borderId="10" xfId="0" applyFont="1" applyFill="1" applyBorder="1" applyAlignment="1">
      <alignment vertical="top" wrapText="1"/>
    </xf>
    <xf numFmtId="0" fontId="47" fillId="35" borderId="10" xfId="0" applyFont="1" applyFill="1" applyBorder="1" applyAlignment="1">
      <alignment horizontal="left" vertical="center"/>
    </xf>
    <xf numFmtId="0" fontId="0" fillId="35" borderId="10" xfId="0" applyFill="1" applyBorder="1" applyAlignment="1">
      <alignment horizontal="left" vertical="center"/>
    </xf>
    <xf numFmtId="49" fontId="25" fillId="35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60" fillId="0" borderId="0" xfId="0" applyFont="1" applyFill="1"/>
    <xf numFmtId="0" fontId="0" fillId="0" borderId="10" xfId="0" applyFont="1" applyFill="1" applyBorder="1"/>
    <xf numFmtId="0" fontId="23" fillId="0" borderId="10" xfId="0" applyFont="1" applyBorder="1" applyAlignment="1" applyProtection="1">
      <alignment horizontal="center" wrapText="1"/>
      <protection locked="0"/>
    </xf>
    <xf numFmtId="0" fontId="23" fillId="33" borderId="10" xfId="0" applyFont="1" applyFill="1" applyBorder="1" applyAlignment="1" applyProtection="1">
      <alignment horizontal="center" wrapText="1"/>
      <protection locked="0"/>
    </xf>
    <xf numFmtId="0" fontId="23" fillId="34" borderId="10" xfId="0" applyFont="1" applyFill="1" applyBorder="1" applyAlignment="1" applyProtection="1">
      <alignment horizontal="center" wrapText="1"/>
    </xf>
    <xf numFmtId="0" fontId="23" fillId="0" borderId="10" xfId="0" applyFont="1" applyFill="1" applyBorder="1" applyAlignment="1" applyProtection="1">
      <alignment horizontal="center" wrapText="1"/>
      <protection locked="0"/>
    </xf>
    <xf numFmtId="0" fontId="25" fillId="35" borderId="0" xfId="0" applyFont="1" applyFill="1" applyAlignment="1">
      <alignment horizontal="left" vertical="center"/>
    </xf>
    <xf numFmtId="0" fontId="23" fillId="35" borderId="0" xfId="0" applyFont="1" applyFill="1" applyAlignment="1">
      <alignment horizontal="center"/>
    </xf>
    <xf numFmtId="0" fontId="23" fillId="35" borderId="10" xfId="0" applyFont="1" applyFill="1" applyBorder="1" applyAlignment="1">
      <alignment vertical="center" wrapText="1"/>
    </xf>
    <xf numFmtId="0" fontId="23" fillId="35" borderId="10" xfId="0" applyFont="1" applyFill="1" applyBorder="1" applyAlignment="1">
      <alignment horizontal="left" vertical="center" wrapText="1"/>
    </xf>
    <xf numFmtId="0" fontId="23" fillId="35" borderId="0" xfId="0" applyFont="1" applyFill="1" applyAlignment="1">
      <alignment horizontal="center" vertical="center"/>
    </xf>
    <xf numFmtId="0" fontId="23" fillId="35" borderId="0" xfId="0" applyFont="1" applyFill="1"/>
    <xf numFmtId="0" fontId="23" fillId="35" borderId="0" xfId="0" applyFont="1" applyFill="1" applyAlignment="1">
      <alignment horizontal="right"/>
    </xf>
    <xf numFmtId="0" fontId="23" fillId="36" borderId="10" xfId="157" applyFont="1" applyFill="1" applyBorder="1" applyAlignment="1">
      <alignment horizontal="left" vertical="top" wrapText="1"/>
    </xf>
    <xf numFmtId="0" fontId="23" fillId="35" borderId="10" xfId="0" applyFont="1" applyFill="1" applyBorder="1" applyAlignment="1">
      <alignment horizontal="center" vertical="center"/>
    </xf>
    <xf numFmtId="0" fontId="23" fillId="35" borderId="10" xfId="185" applyFont="1" applyFill="1" applyBorder="1" applyAlignment="1">
      <alignment horizontal="center" vertical="top" wrapText="1"/>
    </xf>
    <xf numFmtId="0" fontId="23" fillId="35" borderId="10" xfId="184" applyFont="1" applyFill="1" applyBorder="1" applyAlignment="1">
      <alignment horizontal="left" vertical="top" wrapText="1"/>
    </xf>
    <xf numFmtId="0" fontId="23" fillId="35" borderId="10" xfId="0" applyFont="1" applyFill="1" applyBorder="1" applyAlignment="1">
      <alignment vertical="center"/>
    </xf>
    <xf numFmtId="0" fontId="23" fillId="35" borderId="10" xfId="0" applyFont="1" applyFill="1" applyBorder="1"/>
    <xf numFmtId="0" fontId="23" fillId="37" borderId="10" xfId="139" applyFont="1" applyFill="1" applyBorder="1" applyAlignment="1">
      <alignment horizontal="left" vertical="top" wrapText="1"/>
    </xf>
    <xf numFmtId="0" fontId="23" fillId="35" borderId="10" xfId="157" applyFont="1" applyFill="1" applyBorder="1" applyAlignment="1">
      <alignment horizontal="left" vertical="top" wrapText="1"/>
    </xf>
    <xf numFmtId="0" fontId="2" fillId="35" borderId="10" xfId="0" applyFont="1" applyFill="1" applyBorder="1"/>
    <xf numFmtId="0" fontId="25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9" fontId="23" fillId="35" borderId="10" xfId="0" applyNumberFormat="1" applyFont="1" applyFill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center" wrapText="1"/>
    </xf>
    <xf numFmtId="0" fontId="66" fillId="0" borderId="0" xfId="0" applyFont="1" applyFill="1"/>
    <xf numFmtId="0" fontId="2" fillId="35" borderId="10" xfId="0" applyFont="1" applyFill="1" applyBorder="1" applyAlignment="1">
      <alignment vertical="center"/>
    </xf>
    <xf numFmtId="49" fontId="42" fillId="35" borderId="10" xfId="190" applyNumberFormat="1" applyFont="1" applyFill="1" applyBorder="1" applyAlignment="1">
      <alignment horizontal="center" vertical="center"/>
    </xf>
    <xf numFmtId="0" fontId="23" fillId="35" borderId="10" xfId="190" applyFont="1" applyFill="1" applyBorder="1" applyAlignment="1">
      <alignment horizontal="left" vertical="center" wrapText="1"/>
    </xf>
    <xf numFmtId="0" fontId="28" fillId="35" borderId="10" xfId="190" applyFont="1" applyFill="1" applyBorder="1" applyAlignment="1">
      <alignment horizontal="left" vertical="center"/>
    </xf>
    <xf numFmtId="49" fontId="23" fillId="35" borderId="10" xfId="190" applyNumberFormat="1" applyFont="1" applyFill="1" applyBorder="1" applyAlignment="1">
      <alignment horizontal="center"/>
    </xf>
    <xf numFmtId="0" fontId="23" fillId="35" borderId="10" xfId="190" applyFont="1" applyFill="1" applyBorder="1" applyAlignment="1">
      <alignment horizontal="left" vertical="center"/>
    </xf>
    <xf numFmtId="49" fontId="30" fillId="35" borderId="10" xfId="190" applyNumberFormat="1" applyFont="1" applyFill="1" applyBorder="1" applyAlignment="1">
      <alignment horizontal="center"/>
    </xf>
    <xf numFmtId="49" fontId="30" fillId="35" borderId="10" xfId="0" applyNumberFormat="1" applyFont="1" applyFill="1" applyBorder="1" applyAlignment="1">
      <alignment horizontal="center" vertical="center" wrapText="1"/>
    </xf>
    <xf numFmtId="49" fontId="30" fillId="35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/>
    </xf>
    <xf numFmtId="0" fontId="23" fillId="35" borderId="0" xfId="0" applyFont="1" applyFill="1" applyAlignment="1">
      <alignment vertical="center"/>
    </xf>
    <xf numFmtId="49" fontId="23" fillId="35" borderId="0" xfId="0" applyNumberFormat="1" applyFont="1" applyFill="1"/>
    <xf numFmtId="0" fontId="25" fillId="0" borderId="0" xfId="163" applyFont="1" applyAlignment="1" applyProtection="1"/>
    <xf numFmtId="0" fontId="12" fillId="0" borderId="9" xfId="204" applyFill="1"/>
    <xf numFmtId="0" fontId="25" fillId="35" borderId="10" xfId="0" applyFont="1" applyFill="1" applyBorder="1" applyAlignment="1">
      <alignment vertical="top" wrapText="1"/>
    </xf>
    <xf numFmtId="0" fontId="0" fillId="35" borderId="0" xfId="0" applyFill="1"/>
    <xf numFmtId="0" fontId="25" fillId="0" borderId="0" xfId="189" applyFont="1" applyFill="1"/>
    <xf numFmtId="0" fontId="0" fillId="0" borderId="0" xfId="0" applyFill="1" applyAlignment="1">
      <alignment horizontal="left"/>
    </xf>
    <xf numFmtId="0" fontId="23" fillId="0" borderId="0" xfId="0" applyFont="1" applyAlignment="1" applyProtection="1">
      <alignment horizontal="center"/>
    </xf>
    <xf numFmtId="0" fontId="52" fillId="35" borderId="10" xfId="0" applyFont="1" applyFill="1" applyBorder="1"/>
    <xf numFmtId="0" fontId="23" fillId="0" borderId="10" xfId="188" applyNumberFormat="1" applyFont="1" applyBorder="1" applyAlignment="1" applyProtection="1">
      <alignment wrapText="1"/>
      <protection locked="0"/>
    </xf>
    <xf numFmtId="0" fontId="12" fillId="0" borderId="9" xfId="204" applyFill="1" applyAlignment="1">
      <alignment vertical="center" wrapText="1"/>
    </xf>
    <xf numFmtId="0" fontId="12" fillId="0" borderId="9" xfId="204" applyFill="1" applyAlignment="1">
      <alignment horizontal="center" vertical="center" wrapText="1"/>
    </xf>
    <xf numFmtId="0" fontId="2" fillId="0" borderId="0" xfId="163" applyFill="1"/>
    <xf numFmtId="0" fontId="54" fillId="0" borderId="0" xfId="0" applyFont="1"/>
    <xf numFmtId="0" fontId="44" fillId="0" borderId="0" xfId="0" applyFont="1"/>
    <xf numFmtId="0" fontId="54" fillId="0" borderId="0" xfId="183" applyFont="1" applyAlignment="1" applyProtection="1">
      <alignment wrapText="1"/>
    </xf>
    <xf numFmtId="0" fontId="54" fillId="0" borderId="0" xfId="183" applyFont="1" applyAlignment="1" applyProtection="1">
      <alignment horizontal="left" wrapText="1"/>
    </xf>
    <xf numFmtId="0" fontId="54" fillId="0" borderId="0" xfId="163" applyFont="1" applyAlignment="1" applyProtection="1"/>
    <xf numFmtId="0" fontId="54" fillId="0" borderId="0" xfId="0" applyFont="1" applyAlignment="1">
      <alignment horizontal="left"/>
    </xf>
    <xf numFmtId="0" fontId="54" fillId="0" borderId="0" xfId="0" applyFont="1" applyAlignment="1">
      <alignment horizontal="left" vertical="top"/>
    </xf>
    <xf numFmtId="0" fontId="54" fillId="0" borderId="0" xfId="0" applyFont="1" applyAlignment="1">
      <alignment vertical="top"/>
    </xf>
    <xf numFmtId="0" fontId="44" fillId="0" borderId="0" xfId="0" applyFont="1" applyAlignment="1">
      <alignment vertical="top"/>
    </xf>
    <xf numFmtId="49" fontId="25" fillId="35" borderId="0" xfId="0" applyNumberFormat="1" applyFont="1" applyFill="1"/>
    <xf numFmtId="0" fontId="6" fillId="35" borderId="0" xfId="0" applyFont="1" applyFill="1"/>
    <xf numFmtId="0" fontId="25" fillId="38" borderId="0" xfId="0" applyFont="1" applyFill="1"/>
    <xf numFmtId="0" fontId="54" fillId="0" borderId="0" xfId="0" applyFont="1" applyBorder="1"/>
    <xf numFmtId="0" fontId="54" fillId="0" borderId="0" xfId="0" applyFont="1" applyBorder="1" applyAlignment="1">
      <alignment horizontal="left"/>
    </xf>
    <xf numFmtId="0" fontId="44" fillId="0" borderId="0" xfId="0" applyFont="1" applyBorder="1"/>
    <xf numFmtId="0" fontId="54" fillId="0" borderId="0" xfId="191" applyFont="1" applyFill="1" applyBorder="1" applyAlignment="1">
      <alignment horizontal="right" vertical="top"/>
    </xf>
    <xf numFmtId="0" fontId="54" fillId="0" borderId="0" xfId="0" applyFont="1" applyBorder="1" applyAlignment="1">
      <alignment horizontal="left" vertical="top"/>
    </xf>
    <xf numFmtId="0" fontId="54" fillId="0" borderId="0" xfId="0" applyFont="1" applyBorder="1" applyAlignment="1">
      <alignment vertical="top"/>
    </xf>
    <xf numFmtId="0" fontId="44" fillId="0" borderId="0" xfId="0" applyFont="1" applyBorder="1" applyAlignment="1">
      <alignment vertical="top"/>
    </xf>
    <xf numFmtId="0" fontId="54" fillId="0" borderId="0" xfId="191" applyFont="1" applyFill="1" applyBorder="1" applyAlignment="1">
      <alignment horizontal="right"/>
    </xf>
    <xf numFmtId="0" fontId="54" fillId="0" borderId="0" xfId="0" applyFont="1" applyFill="1" applyBorder="1" applyAlignment="1">
      <alignment horizontal="left"/>
    </xf>
    <xf numFmtId="0" fontId="54" fillId="0" borderId="0" xfId="189" applyFont="1" applyFill="1" applyBorder="1" applyAlignment="1"/>
    <xf numFmtId="0" fontId="44" fillId="0" borderId="0" xfId="0" applyFont="1" applyFill="1" applyBorder="1"/>
    <xf numFmtId="0" fontId="54" fillId="0" borderId="0" xfId="0" applyFont="1" applyFill="1" applyBorder="1" applyAlignment="1">
      <alignment horizontal="left" vertical="top"/>
    </xf>
    <xf numFmtId="0" fontId="54" fillId="0" borderId="0" xfId="0" applyFont="1" applyFill="1" applyBorder="1" applyAlignment="1">
      <alignment vertical="top"/>
    </xf>
    <xf numFmtId="0" fontId="54" fillId="0" borderId="0" xfId="0" applyFont="1" applyFill="1" applyBorder="1" applyAlignment="1">
      <alignment horizontal="left" vertical="top" wrapText="1"/>
    </xf>
    <xf numFmtId="0" fontId="44" fillId="0" borderId="0" xfId="0" applyFont="1" applyFill="1" applyBorder="1" applyAlignment="1">
      <alignment vertical="top"/>
    </xf>
    <xf numFmtId="0" fontId="23" fillId="35" borderId="10" xfId="184" applyFont="1" applyFill="1" applyBorder="1" applyAlignment="1">
      <alignment horizontal="left" vertical="center" wrapText="1"/>
    </xf>
    <xf numFmtId="0" fontId="42" fillId="0" borderId="10" xfId="0" applyFont="1" applyBorder="1" applyAlignment="1" applyProtection="1">
      <alignment horizontal="left" vertical="top" wrapText="1" readingOrder="1"/>
      <protection locked="0"/>
    </xf>
    <xf numFmtId="0" fontId="0" fillId="39" borderId="10" xfId="0" applyFill="1" applyBorder="1"/>
    <xf numFmtId="49" fontId="25" fillId="39" borderId="10" xfId="0" applyNumberFormat="1" applyFont="1" applyFill="1" applyBorder="1" applyAlignment="1">
      <alignment horizontal="center" vertical="center"/>
    </xf>
    <xf numFmtId="0" fontId="25" fillId="39" borderId="10" xfId="0" applyFont="1" applyFill="1" applyBorder="1" applyAlignment="1">
      <alignment vertical="center"/>
    </xf>
    <xf numFmtId="0" fontId="23" fillId="39" borderId="10" xfId="188" applyNumberFormat="1" applyFont="1" applyFill="1" applyBorder="1" applyAlignment="1" applyProtection="1">
      <alignment horizontal="right"/>
    </xf>
    <xf numFmtId="0" fontId="23" fillId="39" borderId="10" xfId="188" applyNumberFormat="1" applyFont="1" applyFill="1" applyBorder="1" applyAlignment="1" applyProtection="1">
      <alignment horizontal="right"/>
      <protection locked="0"/>
    </xf>
    <xf numFmtId="0" fontId="35" fillId="39" borderId="10" xfId="0" applyFont="1" applyFill="1" applyBorder="1" applyAlignment="1" applyProtection="1">
      <alignment horizontal="center" vertical="center" wrapText="1"/>
    </xf>
    <xf numFmtId="0" fontId="35" fillId="39" borderId="10" xfId="188" applyFont="1" applyFill="1" applyBorder="1" applyAlignment="1" applyProtection="1">
      <alignment horizontal="center" vertical="center" wrapText="1"/>
    </xf>
    <xf numFmtId="0" fontId="35" fillId="39" borderId="10" xfId="188" applyFont="1" applyFill="1" applyBorder="1" applyAlignment="1" applyProtection="1">
      <alignment vertical="center" wrapText="1"/>
    </xf>
    <xf numFmtId="0" fontId="25" fillId="0" borderId="0" xfId="0" applyFont="1" applyFill="1" applyBorder="1" applyAlignment="1">
      <alignment horizontal="left" vertical="center"/>
    </xf>
    <xf numFmtId="0" fontId="23" fillId="39" borderId="10" xfId="184" applyFont="1" applyFill="1" applyBorder="1" applyAlignment="1">
      <alignment horizontal="left" vertical="top" wrapText="1"/>
    </xf>
    <xf numFmtId="0" fontId="23" fillId="39" borderId="10" xfId="0" applyFont="1" applyFill="1" applyBorder="1" applyAlignment="1">
      <alignment vertical="center"/>
    </xf>
    <xf numFmtId="0" fontId="42" fillId="0" borderId="10" xfId="0" applyFont="1" applyBorder="1" applyAlignment="1" applyProtection="1">
      <alignment horizontal="left" vertical="center" wrapText="1"/>
      <protection locked="0"/>
    </xf>
    <xf numFmtId="0" fontId="25" fillId="39" borderId="10" xfId="184" applyFont="1" applyFill="1" applyBorder="1" applyAlignment="1">
      <alignment horizontal="left" vertical="top" wrapText="1"/>
    </xf>
    <xf numFmtId="49" fontId="23" fillId="39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3" fillId="0" borderId="10" xfId="187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right" vertical="center"/>
    </xf>
    <xf numFmtId="0" fontId="23" fillId="35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 applyProtection="1">
      <alignment horizontal="center" vertical="top" wrapText="1" readingOrder="1"/>
      <protection locked="0"/>
    </xf>
    <xf numFmtId="0" fontId="23" fillId="0" borderId="10" xfId="0" applyFont="1" applyFill="1" applyBorder="1" applyAlignment="1">
      <alignment horizontal="center" vertical="center"/>
    </xf>
    <xf numFmtId="0" fontId="25" fillId="39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/>
    </xf>
    <xf numFmtId="0" fontId="28" fillId="0" borderId="10" xfId="191" applyFont="1" applyFill="1" applyBorder="1" applyAlignment="1">
      <alignment horizontal="left" vertical="center" wrapText="1"/>
    </xf>
    <xf numFmtId="0" fontId="28" fillId="0" borderId="10" xfId="191" applyFont="1" applyFill="1" applyBorder="1" applyAlignment="1">
      <alignment horizontal="center" vertical="center" wrapText="1"/>
    </xf>
    <xf numFmtId="0" fontId="23" fillId="0" borderId="10" xfId="191" applyFont="1" applyFill="1" applyBorder="1" applyAlignment="1"/>
    <xf numFmtId="0" fontId="23" fillId="0" borderId="10" xfId="191" applyFont="1" applyFill="1" applyBorder="1"/>
    <xf numFmtId="0" fontId="23" fillId="35" borderId="10" xfId="191" applyFont="1" applyFill="1" applyBorder="1" applyAlignment="1"/>
    <xf numFmtId="0" fontId="25" fillId="35" borderId="10" xfId="189" applyFont="1" applyFill="1" applyBorder="1"/>
    <xf numFmtId="0" fontId="23" fillId="0" borderId="10" xfId="189" applyFont="1" applyFill="1" applyBorder="1"/>
    <xf numFmtId="0" fontId="25" fillId="35" borderId="10" xfId="191" applyFont="1" applyFill="1" applyBorder="1" applyAlignment="1"/>
    <xf numFmtId="0" fontId="25" fillId="0" borderId="10" xfId="191" applyFont="1" applyFill="1" applyBorder="1" applyAlignment="1"/>
    <xf numFmtId="0" fontId="25" fillId="0" borderId="10" xfId="191" applyFont="1" applyFill="1" applyBorder="1"/>
    <xf numFmtId="0" fontId="28" fillId="0" borderId="10" xfId="189" applyFont="1" applyFill="1" applyBorder="1"/>
    <xf numFmtId="0" fontId="30" fillId="0" borderId="10" xfId="189" applyFont="1" applyFill="1" applyBorder="1"/>
    <xf numFmtId="0" fontId="35" fillId="39" borderId="10" xfId="188" applyFont="1" applyFill="1" applyBorder="1" applyAlignment="1" applyProtection="1">
      <alignment horizontal="center" vertical="center"/>
    </xf>
    <xf numFmtId="0" fontId="23" fillId="0" borderId="10" xfId="0" applyNumberFormat="1" applyFont="1" applyBorder="1" applyAlignment="1" applyProtection="1">
      <alignment horizontal="right"/>
      <protection locked="0"/>
    </xf>
    <xf numFmtId="16" fontId="35" fillId="39" borderId="10" xfId="188" applyNumberFormat="1" applyFont="1" applyFill="1" applyBorder="1" applyAlignment="1" applyProtection="1">
      <alignment horizontal="center" vertical="center"/>
    </xf>
    <xf numFmtId="0" fontId="23" fillId="0" borderId="10" xfId="0" applyNumberFormat="1" applyFont="1" applyBorder="1" applyProtection="1">
      <protection locked="0"/>
    </xf>
    <xf numFmtId="0" fontId="23" fillId="0" borderId="10" xfId="0" applyNumberFormat="1" applyFont="1" applyFill="1" applyBorder="1" applyProtection="1">
      <protection locked="0"/>
    </xf>
    <xf numFmtId="0" fontId="35" fillId="39" borderId="10" xfId="188" applyFont="1" applyFill="1" applyBorder="1" applyAlignment="1" applyProtection="1">
      <alignment vertical="center"/>
    </xf>
    <xf numFmtId="0" fontId="48" fillId="33" borderId="10" xfId="188" applyNumberFormat="1" applyFont="1" applyFill="1" applyBorder="1" applyAlignment="1" applyProtection="1">
      <alignment horizontal="right"/>
    </xf>
    <xf numFmtId="0" fontId="48" fillId="34" borderId="10" xfId="188" applyNumberFormat="1" applyFont="1" applyFill="1" applyBorder="1" applyAlignment="1" applyProtection="1">
      <alignment horizontal="right"/>
    </xf>
    <xf numFmtId="0" fontId="23" fillId="39" borderId="10" xfId="163" applyFont="1" applyFill="1" applyBorder="1" applyAlignment="1" applyProtection="1">
      <alignment horizontal="center" vertical="center" wrapText="1"/>
    </xf>
    <xf numFmtId="0" fontId="45" fillId="33" borderId="10" xfId="163" applyFont="1" applyFill="1" applyBorder="1" applyAlignment="1" applyProtection="1">
      <alignment horizontal="center" vertical="center" wrapText="1"/>
    </xf>
    <xf numFmtId="0" fontId="45" fillId="34" borderId="10" xfId="163" applyFont="1" applyFill="1" applyBorder="1" applyAlignment="1" applyProtection="1">
      <alignment horizontal="center" vertical="center" wrapText="1"/>
    </xf>
    <xf numFmtId="0" fontId="45" fillId="34" borderId="10" xfId="163" applyFont="1" applyFill="1" applyBorder="1" applyAlignment="1" applyProtection="1">
      <alignment horizontal="center" vertical="center"/>
    </xf>
    <xf numFmtId="0" fontId="45" fillId="0" borderId="10" xfId="163" applyFont="1" applyFill="1" applyBorder="1" applyAlignment="1" applyProtection="1">
      <alignment horizontal="center" vertical="center" wrapText="1"/>
    </xf>
    <xf numFmtId="0" fontId="23" fillId="39" borderId="10" xfId="163" applyFont="1" applyFill="1" applyBorder="1" applyAlignment="1" applyProtection="1">
      <alignment horizontal="center" vertical="top" wrapText="1"/>
    </xf>
    <xf numFmtId="0" fontId="23" fillId="39" borderId="10" xfId="163" applyFont="1" applyFill="1" applyBorder="1" applyAlignment="1" applyProtection="1">
      <alignment horizontal="center" vertical="center"/>
    </xf>
    <xf numFmtId="0" fontId="25" fillId="39" borderId="10" xfId="163" applyFont="1" applyFill="1" applyBorder="1" applyAlignment="1" applyProtection="1">
      <alignment horizontal="right"/>
    </xf>
    <xf numFmtId="0" fontId="48" fillId="33" borderId="10" xfId="163" applyFont="1" applyFill="1" applyBorder="1" applyAlignment="1" applyProtection="1">
      <alignment horizontal="center" vertical="center"/>
    </xf>
    <xf numFmtId="0" fontId="48" fillId="33" borderId="10" xfId="163" applyFont="1" applyFill="1" applyBorder="1" applyAlignment="1" applyProtection="1">
      <alignment horizontal="center" vertical="center" wrapText="1"/>
    </xf>
    <xf numFmtId="0" fontId="48" fillId="34" borderId="10" xfId="163" applyFont="1" applyFill="1" applyBorder="1" applyAlignment="1" applyProtection="1">
      <alignment horizontal="center" vertical="center" wrapText="1"/>
    </xf>
    <xf numFmtId="0" fontId="48" fillId="34" borderId="10" xfId="163" applyFont="1" applyFill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left" wrapText="1"/>
      <protection locked="0"/>
    </xf>
    <xf numFmtId="0" fontId="25" fillId="39" borderId="10" xfId="0" applyFont="1" applyFill="1" applyBorder="1" applyAlignment="1" applyProtection="1">
      <alignment horizontal="right" wrapText="1"/>
    </xf>
    <xf numFmtId="0" fontId="48" fillId="33" borderId="10" xfId="0" applyFont="1" applyFill="1" applyBorder="1" applyAlignment="1" applyProtection="1">
      <alignment horizontal="right" wrapText="1"/>
    </xf>
    <xf numFmtId="0" fontId="48" fillId="33" borderId="10" xfId="0" applyFont="1" applyFill="1" applyBorder="1" applyAlignment="1" applyProtection="1">
      <alignment horizontal="center" wrapText="1"/>
    </xf>
    <xf numFmtId="0" fontId="48" fillId="34" borderId="10" xfId="0" applyFont="1" applyFill="1" applyBorder="1" applyAlignment="1" applyProtection="1">
      <alignment horizontal="center" wrapText="1"/>
    </xf>
    <xf numFmtId="0" fontId="48" fillId="0" borderId="10" xfId="0" applyFont="1" applyFill="1" applyBorder="1" applyAlignment="1" applyProtection="1">
      <alignment horizontal="center" wrapText="1"/>
    </xf>
    <xf numFmtId="0" fontId="23" fillId="0" borderId="10" xfId="163" applyFont="1" applyBorder="1" applyProtection="1">
      <protection locked="0"/>
    </xf>
    <xf numFmtId="0" fontId="23" fillId="0" borderId="10" xfId="0" applyFont="1" applyBorder="1" applyAlignment="1" applyProtection="1">
      <alignment vertical="center" wrapText="1"/>
      <protection locked="0"/>
    </xf>
    <xf numFmtId="0" fontId="23" fillId="0" borderId="10" xfId="0" applyFont="1" applyBorder="1" applyAlignment="1" applyProtection="1">
      <alignment wrapText="1"/>
      <protection locked="0"/>
    </xf>
    <xf numFmtId="0" fontId="23" fillId="0" borderId="10" xfId="183" applyFont="1" applyBorder="1" applyAlignment="1" applyProtection="1">
      <alignment wrapText="1"/>
      <protection locked="0"/>
    </xf>
    <xf numFmtId="0" fontId="25" fillId="0" borderId="10" xfId="183" applyFont="1" applyBorder="1" applyAlignment="1" applyProtection="1">
      <alignment horizontal="right" vertical="center"/>
    </xf>
    <xf numFmtId="0" fontId="48" fillId="0" borderId="10" xfId="188" applyNumberFormat="1" applyFont="1" applyFill="1" applyBorder="1" applyAlignment="1" applyProtection="1">
      <alignment horizontal="right"/>
    </xf>
    <xf numFmtId="0" fontId="23" fillId="0" borderId="10" xfId="183" applyFont="1" applyBorder="1" applyAlignment="1" applyProtection="1">
      <alignment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0" fontId="42" fillId="0" borderId="10" xfId="0" applyFont="1" applyBorder="1" applyAlignment="1" applyProtection="1">
      <alignment horizontal="center" vertical="center" wrapText="1"/>
      <protection locked="0"/>
    </xf>
    <xf numFmtId="0" fontId="25" fillId="40" borderId="10" xfId="0" applyFont="1" applyFill="1" applyBorder="1" applyAlignment="1">
      <alignment horizontal="center" vertical="center" wrapText="1"/>
    </xf>
    <xf numFmtId="49" fontId="25" fillId="40" borderId="10" xfId="0" applyNumberFormat="1" applyFont="1" applyFill="1" applyBorder="1" applyAlignment="1">
      <alignment horizontal="center" vertical="center" wrapText="1"/>
    </xf>
    <xf numFmtId="0" fontId="25" fillId="40" borderId="10" xfId="0" applyFont="1" applyFill="1" applyBorder="1" applyAlignment="1">
      <alignment horizontal="left" vertical="center" wrapText="1"/>
    </xf>
    <xf numFmtId="0" fontId="0" fillId="40" borderId="10" xfId="0" applyFill="1" applyBorder="1"/>
    <xf numFmtId="0" fontId="23" fillId="40" borderId="10" xfId="0" applyFont="1" applyFill="1" applyBorder="1" applyAlignment="1">
      <alignment horizontal="center" vertical="center" wrapText="1"/>
    </xf>
    <xf numFmtId="49" fontId="23" fillId="40" borderId="10" xfId="0" applyNumberFormat="1" applyFont="1" applyFill="1" applyBorder="1" applyAlignment="1">
      <alignment horizontal="center" vertical="center" wrapText="1"/>
    </xf>
    <xf numFmtId="0" fontId="23" fillId="40" borderId="10" xfId="0" applyFont="1" applyFill="1" applyBorder="1"/>
    <xf numFmtId="49" fontId="27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center" vertical="top" wrapText="1"/>
    </xf>
    <xf numFmtId="0" fontId="25" fillId="35" borderId="10" xfId="0" applyFont="1" applyFill="1" applyBorder="1"/>
    <xf numFmtId="0" fontId="25" fillId="40" borderId="10" xfId="0" applyFont="1" applyFill="1" applyBorder="1" applyAlignment="1">
      <alignment vertical="top" wrapText="1"/>
    </xf>
    <xf numFmtId="0" fontId="23" fillId="40" borderId="10" xfId="0" applyFont="1" applyFill="1" applyBorder="1" applyAlignment="1">
      <alignment horizontal="center" vertical="center"/>
    </xf>
    <xf numFmtId="0" fontId="25" fillId="40" borderId="10" xfId="0" applyFont="1" applyFill="1" applyBorder="1" applyAlignment="1">
      <alignment horizontal="center" wrapText="1"/>
    </xf>
    <xf numFmtId="49" fontId="25" fillId="40" borderId="10" xfId="0" applyNumberFormat="1" applyFont="1" applyFill="1" applyBorder="1" applyAlignment="1">
      <alignment horizontal="center" wrapText="1"/>
    </xf>
    <xf numFmtId="0" fontId="25" fillId="34" borderId="10" xfId="0" applyFont="1" applyFill="1" applyBorder="1" applyAlignment="1">
      <alignment vertical="top" wrapText="1"/>
    </xf>
    <xf numFmtId="0" fontId="0" fillId="34" borderId="10" xfId="0" applyFill="1" applyBorder="1"/>
    <xf numFmtId="0" fontId="51" fillId="0" borderId="0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vertical="center"/>
    </xf>
    <xf numFmtId="0" fontId="47" fillId="35" borderId="10" xfId="0" applyFont="1" applyFill="1" applyBorder="1"/>
    <xf numFmtId="0" fontId="25" fillId="35" borderId="10" xfId="0" applyFont="1" applyFill="1" applyBorder="1" applyAlignment="1">
      <alignment horizontal="center" vertical="center"/>
    </xf>
    <xf numFmtId="0" fontId="25" fillId="35" borderId="10" xfId="0" applyFont="1" applyFill="1" applyBorder="1" applyAlignment="1">
      <alignment horizontal="center" vertical="center" wrapText="1"/>
    </xf>
    <xf numFmtId="0" fontId="23" fillId="39" borderId="10" xfId="185" applyFont="1" applyFill="1" applyBorder="1" applyAlignment="1">
      <alignment horizontal="center" vertical="top" wrapText="1"/>
    </xf>
    <xf numFmtId="0" fontId="0" fillId="40" borderId="10" xfId="0" applyFill="1" applyBorder="1" applyAlignment="1">
      <alignment horizontal="left" vertical="center"/>
    </xf>
    <xf numFmtId="0" fontId="59" fillId="40" borderId="10" xfId="0" applyFont="1" applyFill="1" applyBorder="1" applyAlignment="1">
      <alignment horizontal="left" vertical="center" wrapText="1"/>
    </xf>
    <xf numFmtId="0" fontId="25" fillId="40" borderId="10" xfId="0" applyFont="1" applyFill="1" applyBorder="1" applyAlignment="1">
      <alignment vertical="center" wrapText="1"/>
    </xf>
    <xf numFmtId="0" fontId="51" fillId="40" borderId="10" xfId="0" applyFont="1" applyFill="1" applyBorder="1" applyAlignment="1">
      <alignment horizontal="center" vertical="center" wrapText="1"/>
    </xf>
    <xf numFmtId="0" fontId="44" fillId="39" borderId="10" xfId="163" applyFont="1" applyFill="1" applyBorder="1" applyAlignment="1" applyProtection="1">
      <alignment horizontal="center" vertical="center" wrapText="1"/>
    </xf>
    <xf numFmtId="0" fontId="51" fillId="4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right" vertical="center"/>
    </xf>
    <xf numFmtId="0" fontId="23" fillId="35" borderId="10" xfId="185" applyFont="1" applyFill="1" applyBorder="1" applyAlignment="1">
      <alignment horizontal="center" vertical="center" wrapText="1"/>
    </xf>
    <xf numFmtId="0" fontId="23" fillId="40" borderId="10" xfId="0" applyFont="1" applyFill="1" applyBorder="1" applyAlignment="1">
      <alignment horizontal="center"/>
    </xf>
    <xf numFmtId="0" fontId="25" fillId="34" borderId="10" xfId="0" applyFont="1" applyFill="1" applyBorder="1" applyAlignment="1">
      <alignment horizontal="left" vertical="center" wrapText="1"/>
    </xf>
    <xf numFmtId="0" fontId="23" fillId="34" borderId="10" xfId="0" applyFont="1" applyFill="1" applyBorder="1" applyAlignment="1">
      <alignment vertical="center" wrapText="1"/>
    </xf>
    <xf numFmtId="0" fontId="0" fillId="34" borderId="10" xfId="0" applyFill="1" applyBorder="1" applyAlignment="1">
      <alignment horizontal="left" vertical="center"/>
    </xf>
    <xf numFmtId="0" fontId="23" fillId="4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/>
    </xf>
    <xf numFmtId="0" fontId="23" fillId="35" borderId="10" xfId="0" applyFont="1" applyFill="1" applyBorder="1" applyAlignment="1">
      <alignment horizontal="left" vertical="center"/>
    </xf>
    <xf numFmtId="0" fontId="23" fillId="40" borderId="10" xfId="0" applyFont="1" applyFill="1" applyBorder="1" applyAlignment="1">
      <alignment horizontal="left" vertical="center" wrapText="1"/>
    </xf>
    <xf numFmtId="0" fontId="23" fillId="35" borderId="1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49" fontId="25" fillId="0" borderId="0" xfId="0" applyNumberFormat="1" applyFont="1" applyFill="1" applyBorder="1" applyAlignment="1">
      <alignment horizontal="left" vertical="center"/>
    </xf>
    <xf numFmtId="0" fontId="0" fillId="40" borderId="10" xfId="0" applyFont="1" applyFill="1" applyBorder="1"/>
    <xf numFmtId="0" fontId="42" fillId="35" borderId="10" xfId="190" applyFont="1" applyFill="1" applyBorder="1" applyAlignment="1">
      <alignment horizontal="center" vertical="center"/>
    </xf>
    <xf numFmtId="49" fontId="23" fillId="35" borderId="10" xfId="0" applyNumberFormat="1" applyFont="1" applyFill="1" applyBorder="1" applyAlignment="1">
      <alignment horizontal="center" vertical="center"/>
    </xf>
    <xf numFmtId="0" fontId="28" fillId="35" borderId="10" xfId="0" applyFont="1" applyFill="1" applyBorder="1"/>
    <xf numFmtId="0" fontId="2" fillId="40" borderId="10" xfId="0" applyFont="1" applyFill="1" applyBorder="1" applyAlignment="1">
      <alignment vertical="center"/>
    </xf>
    <xf numFmtId="0" fontId="23" fillId="36" borderId="10" xfId="157" applyFont="1" applyFill="1" applyBorder="1" applyAlignment="1">
      <alignment horizontal="center" vertical="top" wrapText="1"/>
    </xf>
    <xf numFmtId="0" fontId="23" fillId="39" borderId="10" xfId="0" applyFont="1" applyFill="1" applyBorder="1" applyAlignment="1">
      <alignment horizontal="center" vertical="top" wrapText="1"/>
    </xf>
    <xf numFmtId="0" fontId="23" fillId="35" borderId="10" xfId="157" applyFont="1" applyFill="1" applyBorder="1" applyAlignment="1">
      <alignment horizontal="center" vertical="top" wrapText="1"/>
    </xf>
    <xf numFmtId="0" fontId="23" fillId="37" borderId="10" xfId="139" applyFont="1" applyFill="1" applyBorder="1" applyAlignment="1">
      <alignment horizontal="center" vertical="top" wrapText="1"/>
    </xf>
    <xf numFmtId="0" fontId="25" fillId="35" borderId="10" xfId="0" applyFont="1" applyFill="1" applyBorder="1" applyAlignment="1">
      <alignment horizontal="center" vertical="top" wrapText="1"/>
    </xf>
    <xf numFmtId="0" fontId="25" fillId="34" borderId="10" xfId="0" applyFont="1" applyFill="1" applyBorder="1" applyAlignment="1">
      <alignment vertical="center" wrapText="1"/>
    </xf>
    <xf numFmtId="0" fontId="23" fillId="34" borderId="10" xfId="0" applyFont="1" applyFill="1" applyBorder="1" applyAlignment="1">
      <alignment vertical="center"/>
    </xf>
    <xf numFmtId="0" fontId="25" fillId="0" borderId="10" xfId="0" applyNumberFormat="1" applyFont="1" applyFill="1" applyBorder="1" applyAlignment="1">
      <alignment horizontal="center" vertical="top" wrapText="1"/>
    </xf>
    <xf numFmtId="49" fontId="23" fillId="0" borderId="10" xfId="0" applyNumberFormat="1" applyFont="1" applyFill="1" applyBorder="1" applyAlignment="1">
      <alignment vertical="top" wrapText="1"/>
    </xf>
    <xf numFmtId="0" fontId="25" fillId="34" borderId="10" xfId="0" applyNumberFormat="1" applyFont="1" applyFill="1" applyBorder="1" applyAlignment="1">
      <alignment vertical="top" wrapText="1"/>
    </xf>
    <xf numFmtId="0" fontId="2" fillId="34" borderId="10" xfId="0" applyNumberFormat="1" applyFont="1" applyFill="1" applyBorder="1"/>
    <xf numFmtId="0" fontId="23" fillId="40" borderId="10" xfId="0" applyNumberFormat="1" applyFont="1" applyFill="1" applyBorder="1" applyAlignment="1">
      <alignment horizontal="center" vertical="top" wrapText="1"/>
    </xf>
    <xf numFmtId="0" fontId="25" fillId="40" borderId="10" xfId="0" applyNumberFormat="1" applyFont="1" applyFill="1" applyBorder="1" applyAlignment="1">
      <alignment vertical="top" wrapText="1"/>
    </xf>
    <xf numFmtId="0" fontId="2" fillId="40" borderId="10" xfId="0" applyNumberFormat="1" applyFont="1" applyFill="1" applyBorder="1"/>
    <xf numFmtId="0" fontId="23" fillId="40" borderId="10" xfId="0" applyNumberFormat="1" applyFont="1" applyFill="1" applyBorder="1" applyAlignment="1">
      <alignment vertical="top" wrapText="1"/>
    </xf>
    <xf numFmtId="49" fontId="23" fillId="40" borderId="10" xfId="0" applyNumberFormat="1" applyFont="1" applyFill="1" applyBorder="1" applyAlignment="1">
      <alignment vertical="top" wrapText="1"/>
    </xf>
    <xf numFmtId="0" fontId="25" fillId="40" borderId="10" xfId="0" applyFont="1" applyFill="1" applyBorder="1" applyAlignment="1">
      <alignment horizontal="center" vertical="top" wrapText="1"/>
    </xf>
    <xf numFmtId="49" fontId="25" fillId="40" borderId="10" xfId="0" applyNumberFormat="1" applyFont="1" applyFill="1" applyBorder="1" applyAlignment="1">
      <alignment horizontal="center" vertical="top" wrapText="1"/>
    </xf>
    <xf numFmtId="0" fontId="23" fillId="40" borderId="10" xfId="0" applyFont="1" applyFill="1" applyBorder="1" applyAlignment="1">
      <alignment horizontal="center" vertical="top" wrapText="1"/>
    </xf>
    <xf numFmtId="49" fontId="23" fillId="40" borderId="10" xfId="0" applyNumberFormat="1" applyFont="1" applyFill="1" applyBorder="1" applyAlignment="1">
      <alignment horizontal="center" vertical="top" wrapText="1"/>
    </xf>
    <xf numFmtId="0" fontId="0" fillId="40" borderId="10" xfId="0" applyFill="1" applyBorder="1" applyAlignment="1">
      <alignment horizontal="right" vertical="center" wrapText="1"/>
    </xf>
    <xf numFmtId="0" fontId="25" fillId="40" borderId="10" xfId="0" applyFont="1" applyFill="1" applyBorder="1" applyAlignment="1">
      <alignment horizontal="left" wrapText="1"/>
    </xf>
    <xf numFmtId="0" fontId="23" fillId="40" borderId="10" xfId="0" applyFont="1" applyFill="1" applyBorder="1" applyAlignment="1">
      <alignment vertical="center"/>
    </xf>
    <xf numFmtId="49" fontId="30" fillId="0" borderId="10" xfId="187" applyNumberFormat="1" applyFont="1" applyFill="1" applyBorder="1" applyAlignment="1">
      <alignment horizontal="center" vertical="center" wrapText="1"/>
    </xf>
    <xf numFmtId="49" fontId="23" fillId="0" borderId="10" xfId="187" applyNumberFormat="1" applyFont="1" applyFill="1" applyBorder="1" applyAlignment="1">
      <alignment horizontal="center" vertical="center" wrapText="1"/>
    </xf>
    <xf numFmtId="49" fontId="34" fillId="0" borderId="10" xfId="187" applyNumberFormat="1" applyFont="1" applyFill="1" applyBorder="1" applyAlignment="1">
      <alignment horizontal="center" vertical="center" wrapText="1"/>
    </xf>
    <xf numFmtId="49" fontId="28" fillId="40" borderId="10" xfId="187" applyNumberFormat="1" applyFont="1" applyFill="1" applyBorder="1" applyAlignment="1">
      <alignment horizontal="center" vertical="center"/>
    </xf>
    <xf numFmtId="0" fontId="28" fillId="40" borderId="10" xfId="187" applyFont="1" applyFill="1" applyBorder="1" applyAlignment="1">
      <alignment vertical="center"/>
    </xf>
    <xf numFmtId="0" fontId="23" fillId="40" borderId="10" xfId="187" applyFont="1" applyFill="1" applyBorder="1"/>
    <xf numFmtId="49" fontId="23" fillId="40" borderId="10" xfId="187" applyNumberFormat="1" applyFont="1" applyFill="1" applyBorder="1" applyAlignment="1">
      <alignment horizontal="center" vertical="center" wrapText="1"/>
    </xf>
    <xf numFmtId="0" fontId="25" fillId="40" borderId="10" xfId="187" applyFont="1" applyFill="1" applyBorder="1" applyAlignment="1">
      <alignment horizontal="left" vertical="center" wrapText="1"/>
    </xf>
    <xf numFmtId="49" fontId="30" fillId="40" borderId="10" xfId="187" applyNumberFormat="1" applyFont="1" applyFill="1" applyBorder="1" applyAlignment="1">
      <alignment horizontal="center" vertical="center" wrapText="1"/>
    </xf>
    <xf numFmtId="0" fontId="28" fillId="40" borderId="10" xfId="187" applyFont="1" applyFill="1" applyBorder="1" applyAlignment="1">
      <alignment horizontal="left" vertical="center" wrapText="1"/>
    </xf>
    <xf numFmtId="3" fontId="34" fillId="40" borderId="10" xfId="187" applyNumberFormat="1" applyFont="1" applyFill="1" applyBorder="1" applyAlignment="1">
      <alignment horizontal="center" vertical="center" wrapText="1"/>
    </xf>
    <xf numFmtId="0" fontId="23" fillId="38" borderId="10" xfId="185" applyFont="1" applyFill="1" applyBorder="1" applyAlignment="1">
      <alignment horizontal="center" vertical="top" wrapText="1"/>
    </xf>
    <xf numFmtId="0" fontId="23" fillId="38" borderId="10" xfId="0" applyFont="1" applyFill="1" applyBorder="1" applyAlignment="1">
      <alignment vertical="center"/>
    </xf>
    <xf numFmtId="0" fontId="25" fillId="38" borderId="10" xfId="184" applyFont="1" applyFill="1" applyBorder="1" applyAlignment="1">
      <alignment horizontal="left" vertical="top" wrapText="1"/>
    </xf>
    <xf numFmtId="0" fontId="35" fillId="39" borderId="10" xfId="188" applyFont="1" applyFill="1" applyBorder="1" applyAlignment="1" applyProtection="1">
      <alignment horizontal="left" vertical="center"/>
    </xf>
    <xf numFmtId="0" fontId="35" fillId="39" borderId="10" xfId="188" applyFont="1" applyFill="1" applyBorder="1" applyAlignment="1" applyProtection="1">
      <alignment horizontal="left" vertical="center"/>
      <protection locked="0"/>
    </xf>
    <xf numFmtId="0" fontId="3" fillId="0" borderId="0" xfId="0" applyFont="1"/>
    <xf numFmtId="0" fontId="23" fillId="0" borderId="0" xfId="0" applyFont="1"/>
    <xf numFmtId="0" fontId="23" fillId="0" borderId="10" xfId="0" applyFont="1" applyBorder="1"/>
    <xf numFmtId="0" fontId="23" fillId="0" borderId="10" xfId="0" applyFont="1" applyBorder="1" applyAlignment="1">
      <alignment horizontal="center" vertical="center" wrapText="1"/>
    </xf>
    <xf numFmtId="0" fontId="3" fillId="0" borderId="0" xfId="0" applyFont="1" applyBorder="1"/>
    <xf numFmtId="0" fontId="44" fillId="0" borderId="10" xfId="0" applyFont="1" applyBorder="1"/>
    <xf numFmtId="0" fontId="23" fillId="0" borderId="10" xfId="0" applyFont="1" applyBorder="1" applyAlignment="1">
      <alignment horizontal="left" wrapText="1"/>
    </xf>
    <xf numFmtId="0" fontId="23" fillId="0" borderId="10" xfId="0" applyFont="1" applyBorder="1" applyAlignment="1">
      <alignment horizontal="center"/>
    </xf>
    <xf numFmtId="0" fontId="25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35" fillId="39" borderId="10" xfId="188" applyFont="1" applyFill="1" applyBorder="1" applyAlignment="1" applyProtection="1">
      <alignment horizontal="left" vertical="center" wrapText="1"/>
      <protection locked="0"/>
    </xf>
    <xf numFmtId="0" fontId="45" fillId="0" borderId="10" xfId="163" applyFont="1" applyFill="1" applyBorder="1" applyAlignment="1" applyProtection="1">
      <alignment horizontal="center" vertical="center" wrapText="1"/>
      <protection locked="0"/>
    </xf>
    <xf numFmtId="0" fontId="48" fillId="0" borderId="0" xfId="163" applyFont="1" applyProtection="1"/>
    <xf numFmtId="0" fontId="70" fillId="0" borderId="0" xfId="163" applyFont="1" applyBorder="1"/>
    <xf numFmtId="49" fontId="25" fillId="42" borderId="10" xfId="0" applyNumberFormat="1" applyFont="1" applyFill="1" applyBorder="1" applyAlignment="1">
      <alignment horizontal="center" vertical="center" wrapText="1"/>
    </xf>
    <xf numFmtId="0" fontId="25" fillId="43" borderId="10" xfId="0" applyFont="1" applyFill="1" applyBorder="1" applyAlignment="1">
      <alignment horizontal="center" vertical="center" wrapText="1"/>
    </xf>
    <xf numFmtId="49" fontId="25" fillId="43" borderId="10" xfId="0" applyNumberFormat="1" applyFont="1" applyFill="1" applyBorder="1" applyAlignment="1">
      <alignment horizontal="center" vertical="center" wrapText="1"/>
    </xf>
    <xf numFmtId="0" fontId="25" fillId="43" borderId="10" xfId="0" applyFont="1" applyFill="1" applyBorder="1" applyAlignment="1">
      <alignment horizontal="left" vertical="center" wrapText="1"/>
    </xf>
    <xf numFmtId="0" fontId="23" fillId="43" borderId="10" xfId="0" applyFont="1" applyFill="1" applyBorder="1"/>
    <xf numFmtId="49" fontId="23" fillId="43" borderId="10" xfId="0" applyNumberFormat="1" applyFont="1" applyFill="1" applyBorder="1" applyAlignment="1">
      <alignment horizontal="center" vertical="center" wrapText="1"/>
    </xf>
    <xf numFmtId="0" fontId="0" fillId="43" borderId="10" xfId="0" applyFill="1" applyBorder="1"/>
    <xf numFmtId="49" fontId="24" fillId="43" borderId="10" xfId="0" applyNumberFormat="1" applyFont="1" applyFill="1" applyBorder="1" applyAlignment="1">
      <alignment horizontal="center" vertical="center" wrapText="1"/>
    </xf>
    <xf numFmtId="0" fontId="25" fillId="44" borderId="10" xfId="0" applyFont="1" applyFill="1" applyBorder="1" applyAlignment="1">
      <alignment horizontal="left" vertical="center" wrapText="1"/>
    </xf>
    <xf numFmtId="0" fontId="0" fillId="44" borderId="10" xfId="0" applyFill="1" applyBorder="1"/>
    <xf numFmtId="0" fontId="25" fillId="43" borderId="10" xfId="0" applyFont="1" applyFill="1" applyBorder="1" applyAlignment="1">
      <alignment vertical="top" wrapText="1"/>
    </xf>
    <xf numFmtId="0" fontId="23" fillId="43" borderId="10" xfId="0" applyFont="1" applyFill="1" applyBorder="1" applyAlignment="1">
      <alignment vertical="top" wrapText="1"/>
    </xf>
    <xf numFmtId="0" fontId="25" fillId="43" borderId="10" xfId="0" applyFont="1" applyFill="1" applyBorder="1" applyAlignment="1">
      <alignment horizontal="center" vertical="center"/>
    </xf>
    <xf numFmtId="49" fontId="25" fillId="43" borderId="10" xfId="0" applyNumberFormat="1" applyFont="1" applyFill="1" applyBorder="1" applyAlignment="1">
      <alignment horizontal="center" vertical="center"/>
    </xf>
    <xf numFmtId="0" fontId="25" fillId="43" borderId="10" xfId="0" applyFont="1" applyFill="1" applyBorder="1"/>
    <xf numFmtId="0" fontId="25" fillId="43" borderId="10" xfId="0" applyFont="1" applyFill="1" applyBorder="1" applyAlignment="1">
      <alignment vertical="center"/>
    </xf>
    <xf numFmtId="0" fontId="2" fillId="43" borderId="10" xfId="0" applyFont="1" applyFill="1" applyBorder="1"/>
    <xf numFmtId="0" fontId="23" fillId="43" borderId="10" xfId="0" applyFont="1" applyFill="1" applyBorder="1" applyAlignment="1">
      <alignment vertical="center" wrapText="1"/>
    </xf>
    <xf numFmtId="49" fontId="44" fillId="42" borderId="10" xfId="0" applyNumberFormat="1" applyFont="1" applyFill="1" applyBorder="1" applyAlignment="1">
      <alignment horizontal="center" vertical="center" wrapText="1"/>
    </xf>
    <xf numFmtId="49" fontId="67" fillId="42" borderId="10" xfId="0" applyNumberFormat="1" applyFont="1" applyFill="1" applyBorder="1" applyAlignment="1">
      <alignment horizontal="center" vertical="center" wrapText="1"/>
    </xf>
    <xf numFmtId="49" fontId="24" fillId="43" borderId="10" xfId="0" applyNumberFormat="1" applyFont="1" applyFill="1" applyBorder="1" applyAlignment="1">
      <alignment horizontal="center" vertical="center"/>
    </xf>
    <xf numFmtId="0" fontId="47" fillId="43" borderId="10" xfId="0" applyFont="1" applyFill="1" applyBorder="1"/>
    <xf numFmtId="0" fontId="59" fillId="43" borderId="10" xfId="0" applyFont="1" applyFill="1" applyBorder="1" applyAlignment="1">
      <alignment horizontal="left" vertical="center" wrapText="1"/>
    </xf>
    <xf numFmtId="0" fontId="47" fillId="43" borderId="10" xfId="0" applyFont="1" applyFill="1" applyBorder="1" applyAlignment="1">
      <alignment horizontal="left" vertical="center"/>
    </xf>
    <xf numFmtId="0" fontId="59" fillId="43" borderId="10" xfId="0" applyFont="1" applyFill="1" applyBorder="1" applyAlignment="1">
      <alignment horizontal="left" vertical="center"/>
    </xf>
    <xf numFmtId="0" fontId="51" fillId="45" borderId="10" xfId="0" applyFont="1" applyFill="1" applyBorder="1" applyAlignment="1">
      <alignment horizontal="center" vertical="center" wrapText="1"/>
    </xf>
    <xf numFmtId="49" fontId="23" fillId="45" borderId="10" xfId="0" applyNumberFormat="1" applyFont="1" applyFill="1" applyBorder="1" applyAlignment="1">
      <alignment horizontal="center" vertical="center" wrapText="1"/>
    </xf>
    <xf numFmtId="0" fontId="23" fillId="45" borderId="10" xfId="0" applyFont="1" applyFill="1" applyBorder="1" applyAlignment="1">
      <alignment horizontal="left" vertical="center" wrapText="1"/>
    </xf>
    <xf numFmtId="0" fontId="23" fillId="45" borderId="10" xfId="185" applyFont="1" applyFill="1" applyBorder="1" applyAlignment="1">
      <alignment horizontal="center" vertical="top" wrapText="1"/>
    </xf>
    <xf numFmtId="0" fontId="23" fillId="45" borderId="10" xfId="184" applyFont="1" applyFill="1" applyBorder="1" applyAlignment="1">
      <alignment horizontal="left" vertical="top" wrapText="1"/>
    </xf>
    <xf numFmtId="0" fontId="23" fillId="46" borderId="10" xfId="0" applyFont="1" applyFill="1" applyBorder="1" applyAlignment="1">
      <alignment horizontal="center" vertical="center"/>
    </xf>
    <xf numFmtId="49" fontId="44" fillId="46" borderId="10" xfId="0" applyNumberFormat="1" applyFont="1" applyFill="1" applyBorder="1" applyAlignment="1">
      <alignment horizontal="center" vertical="center" wrapText="1"/>
    </xf>
    <xf numFmtId="0" fontId="23" fillId="46" borderId="10" xfId="0" applyFont="1" applyFill="1" applyBorder="1" applyAlignment="1">
      <alignment vertical="center"/>
    </xf>
    <xf numFmtId="49" fontId="23" fillId="42" borderId="10" xfId="0" applyNumberFormat="1" applyFont="1" applyFill="1" applyBorder="1" applyAlignment="1">
      <alignment horizontal="center" vertical="center" wrapText="1"/>
    </xf>
    <xf numFmtId="0" fontId="28" fillId="43" borderId="10" xfId="190" applyFont="1" applyFill="1" applyBorder="1" applyAlignment="1">
      <alignment horizontal="center"/>
    </xf>
    <xf numFmtId="49" fontId="28" fillId="43" borderId="10" xfId="190" applyNumberFormat="1" applyFont="1" applyFill="1" applyBorder="1" applyAlignment="1">
      <alignment horizontal="center"/>
    </xf>
    <xf numFmtId="0" fontId="28" fillId="43" borderId="10" xfId="190" applyFont="1" applyFill="1" applyBorder="1" applyAlignment="1">
      <alignment horizontal="left" vertical="center"/>
    </xf>
    <xf numFmtId="0" fontId="2" fillId="43" borderId="10" xfId="0" applyFont="1" applyFill="1" applyBorder="1" applyAlignment="1">
      <alignment vertical="center"/>
    </xf>
    <xf numFmtId="0" fontId="29" fillId="43" borderId="10" xfId="190" applyFont="1" applyFill="1" applyBorder="1" applyAlignment="1">
      <alignment horizontal="center" vertical="center"/>
    </xf>
    <xf numFmtId="49" fontId="29" fillId="43" borderId="10" xfId="190" applyNumberFormat="1" applyFont="1" applyFill="1" applyBorder="1" applyAlignment="1">
      <alignment horizontal="center" vertical="center"/>
    </xf>
    <xf numFmtId="0" fontId="28" fillId="43" borderId="10" xfId="190" applyFont="1" applyFill="1" applyBorder="1" applyAlignment="1">
      <alignment horizontal="left" vertical="center" wrapText="1"/>
    </xf>
    <xf numFmtId="0" fontId="23" fillId="43" borderId="10" xfId="0" applyFont="1" applyFill="1" applyBorder="1" applyAlignment="1">
      <alignment horizontal="center" vertical="center"/>
    </xf>
    <xf numFmtId="49" fontId="27" fillId="43" borderId="10" xfId="0" applyNumberFormat="1" applyFont="1" applyFill="1" applyBorder="1" applyAlignment="1">
      <alignment horizontal="center" vertical="center"/>
    </xf>
    <xf numFmtId="0" fontId="28" fillId="43" borderId="10" xfId="0" applyFont="1" applyFill="1" applyBorder="1" applyAlignment="1">
      <alignment vertical="center"/>
    </xf>
    <xf numFmtId="0" fontId="23" fillId="47" borderId="10" xfId="0" applyFont="1" applyFill="1" applyBorder="1" applyAlignment="1">
      <alignment horizontal="center" vertical="center" wrapText="1"/>
    </xf>
    <xf numFmtId="0" fontId="25" fillId="47" borderId="10" xfId="0" applyFont="1" applyFill="1" applyBorder="1" applyAlignment="1">
      <alignment horizontal="left" vertical="center" wrapText="1"/>
    </xf>
    <xf numFmtId="0" fontId="23" fillId="47" borderId="10" xfId="0" applyFont="1" applyFill="1" applyBorder="1" applyAlignment="1">
      <alignment horizontal="center" vertical="center"/>
    </xf>
    <xf numFmtId="0" fontId="23" fillId="47" borderId="10" xfId="0" applyFont="1" applyFill="1" applyBorder="1" applyAlignment="1">
      <alignment horizontal="center" wrapText="1"/>
    </xf>
    <xf numFmtId="0" fontId="25" fillId="47" borderId="10" xfId="0" applyFont="1" applyFill="1" applyBorder="1" applyAlignment="1">
      <alignment vertical="center" wrapText="1"/>
    </xf>
    <xf numFmtId="0" fontId="23" fillId="47" borderId="10" xfId="0" applyFont="1" applyFill="1" applyBorder="1" applyAlignment="1">
      <alignment vertical="center"/>
    </xf>
    <xf numFmtId="0" fontId="23" fillId="47" borderId="10" xfId="185" applyFont="1" applyFill="1" applyBorder="1" applyAlignment="1">
      <alignment horizontal="center" vertical="top" wrapText="1"/>
    </xf>
    <xf numFmtId="0" fontId="25" fillId="47" borderId="10" xfId="184" applyFont="1" applyFill="1" applyBorder="1" applyAlignment="1">
      <alignment horizontal="left" vertical="top" wrapText="1"/>
    </xf>
    <xf numFmtId="0" fontId="23" fillId="47" borderId="10" xfId="0" applyFont="1" applyFill="1" applyBorder="1" applyAlignment="1">
      <alignment horizontal="center" vertical="top" wrapText="1"/>
    </xf>
    <xf numFmtId="0" fontId="23" fillId="47" borderId="10" xfId="157" applyFont="1" applyFill="1" applyBorder="1" applyAlignment="1">
      <alignment horizontal="center" vertical="top" wrapText="1"/>
    </xf>
    <xf numFmtId="0" fontId="23" fillId="46" borderId="10" xfId="0" applyNumberFormat="1" applyFont="1" applyFill="1" applyBorder="1" applyAlignment="1">
      <alignment horizontal="center" vertical="top" wrapText="1"/>
    </xf>
    <xf numFmtId="0" fontId="0" fillId="46" borderId="10" xfId="0" applyFill="1" applyBorder="1"/>
    <xf numFmtId="0" fontId="44" fillId="0" borderId="10" xfId="0" applyFont="1" applyFill="1" applyBorder="1"/>
    <xf numFmtId="0" fontId="30" fillId="0" borderId="0" xfId="0" applyFont="1"/>
    <xf numFmtId="0" fontId="23" fillId="48" borderId="10" xfId="185" applyFont="1" applyFill="1" applyBorder="1" applyAlignment="1">
      <alignment horizontal="center" vertical="top" wrapText="1"/>
    </xf>
    <xf numFmtId="0" fontId="28" fillId="48" borderId="10" xfId="184" applyFont="1" applyFill="1" applyBorder="1" applyAlignment="1">
      <alignment horizontal="left" vertical="top" wrapText="1"/>
    </xf>
    <xf numFmtId="0" fontId="23" fillId="48" borderId="10" xfId="0" applyFont="1" applyFill="1" applyBorder="1" applyAlignment="1">
      <alignment vertical="center"/>
    </xf>
    <xf numFmtId="0" fontId="23" fillId="0" borderId="10" xfId="185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39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4" fillId="0" borderId="0" xfId="0" applyFont="1" applyFill="1" applyBorder="1"/>
    <xf numFmtId="0" fontId="25" fillId="0" borderId="10" xfId="189" applyFont="1" applyFill="1" applyBorder="1"/>
    <xf numFmtId="0" fontId="51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right"/>
    </xf>
    <xf numFmtId="0" fontId="76" fillId="0" borderId="0" xfId="0" applyFont="1"/>
    <xf numFmtId="0" fontId="25" fillId="0" borderId="10" xfId="0" applyFont="1" applyFill="1" applyBorder="1" applyAlignment="1">
      <alignment wrapText="1"/>
    </xf>
    <xf numFmtId="0" fontId="23" fillId="43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43" borderId="10" xfId="0" applyFont="1" applyFill="1" applyBorder="1" applyAlignment="1">
      <alignment horizontal="center"/>
    </xf>
    <xf numFmtId="0" fontId="23" fillId="45" borderId="10" xfId="0" applyFont="1" applyFill="1" applyBorder="1" applyAlignment="1">
      <alignment horizontal="center" wrapText="1"/>
    </xf>
    <xf numFmtId="0" fontId="23" fillId="45" borderId="10" xfId="0" applyFont="1" applyFill="1" applyBorder="1" applyAlignment="1">
      <alignment horizontal="center"/>
    </xf>
    <xf numFmtId="0" fontId="23" fillId="40" borderId="10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center" wrapText="1"/>
    </xf>
    <xf numFmtId="0" fontId="0" fillId="45" borderId="10" xfId="0" applyFill="1" applyBorder="1" applyAlignment="1">
      <alignment horizontal="center"/>
    </xf>
    <xf numFmtId="0" fontId="23" fillId="46" borderId="10" xfId="0" applyFont="1" applyFill="1" applyBorder="1" applyAlignment="1">
      <alignment horizontal="center"/>
    </xf>
    <xf numFmtId="0" fontId="0" fillId="43" borderId="10" xfId="0" applyFill="1" applyBorder="1" applyAlignment="1">
      <alignment horizontal="center"/>
    </xf>
    <xf numFmtId="0" fontId="23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0" fillId="40" borderId="10" xfId="0" applyFill="1" applyBorder="1" applyAlignment="1">
      <alignment vertical="center"/>
    </xf>
    <xf numFmtId="0" fontId="23" fillId="43" borderId="10" xfId="0" applyFont="1" applyFill="1" applyBorder="1" applyAlignment="1">
      <alignment vertical="center"/>
    </xf>
    <xf numFmtId="0" fontId="38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0" fontId="54" fillId="0" borderId="0" xfId="0" applyFont="1" applyBorder="1" applyAlignment="1">
      <alignment horizontal="left" vertical="top" wrapText="1"/>
    </xf>
    <xf numFmtId="0" fontId="54" fillId="0" borderId="0" xfId="183" applyFont="1" applyFill="1" applyBorder="1" applyAlignment="1" applyProtection="1">
      <alignment horizontal="left" vertical="top" wrapText="1"/>
    </xf>
    <xf numFmtId="0" fontId="54" fillId="0" borderId="0" xfId="163" applyFont="1" applyFill="1" applyBorder="1" applyAlignment="1" applyProtection="1">
      <alignment horizontal="left" vertical="top" wrapText="1"/>
    </xf>
    <xf numFmtId="0" fontId="25" fillId="0" borderId="0" xfId="183" applyFont="1" applyAlignment="1" applyProtection="1">
      <alignment horizontal="left" wrapText="1"/>
    </xf>
    <xf numFmtId="0" fontId="35" fillId="39" borderId="10" xfId="188" applyFont="1" applyFill="1" applyBorder="1" applyAlignment="1" applyProtection="1">
      <alignment horizontal="center" vertical="center"/>
    </xf>
    <xf numFmtId="0" fontId="44" fillId="39" borderId="10" xfId="188" applyFont="1" applyFill="1" applyBorder="1" applyAlignment="1" applyProtection="1">
      <alignment horizontal="center" vertical="center" wrapText="1"/>
    </xf>
    <xf numFmtId="0" fontId="44" fillId="39" borderId="10" xfId="188" applyFont="1" applyFill="1" applyBorder="1" applyAlignment="1" applyProtection="1">
      <alignment horizontal="center" vertical="center"/>
    </xf>
    <xf numFmtId="0" fontId="44" fillId="39" borderId="12" xfId="188" applyFont="1" applyFill="1" applyBorder="1" applyAlignment="1" applyProtection="1">
      <alignment horizontal="center" vertical="center" wrapText="1"/>
    </xf>
    <xf numFmtId="0" fontId="44" fillId="39" borderId="13" xfId="188" applyFont="1" applyFill="1" applyBorder="1" applyAlignment="1" applyProtection="1">
      <alignment horizontal="center" vertical="center" wrapText="1"/>
    </xf>
    <xf numFmtId="0" fontId="44" fillId="39" borderId="14" xfId="188" applyFont="1" applyFill="1" applyBorder="1" applyAlignment="1" applyProtection="1">
      <alignment horizontal="center" vertical="center" wrapText="1"/>
    </xf>
    <xf numFmtId="0" fontId="44" fillId="39" borderId="15" xfId="188" applyFont="1" applyFill="1" applyBorder="1" applyAlignment="1" applyProtection="1">
      <alignment horizontal="center" vertical="center" wrapText="1"/>
    </xf>
    <xf numFmtId="0" fontId="44" fillId="39" borderId="11" xfId="188" applyFont="1" applyFill="1" applyBorder="1" applyAlignment="1" applyProtection="1">
      <alignment horizontal="center" vertical="center" wrapText="1"/>
    </xf>
    <xf numFmtId="0" fontId="44" fillId="39" borderId="16" xfId="188" applyFont="1" applyFill="1" applyBorder="1" applyAlignment="1" applyProtection="1">
      <alignment horizontal="center" vertical="center" wrapText="1"/>
    </xf>
    <xf numFmtId="0" fontId="35" fillId="39" borderId="10" xfId="188" applyFont="1" applyFill="1" applyBorder="1" applyAlignment="1" applyProtection="1">
      <alignment horizontal="center" vertical="center" wrapText="1"/>
    </xf>
    <xf numFmtId="0" fontId="35" fillId="39" borderId="10" xfId="188" applyNumberFormat="1" applyFont="1" applyFill="1" applyBorder="1" applyAlignment="1" applyProtection="1">
      <alignment horizontal="center" vertical="center" textRotation="90" wrapText="1"/>
    </xf>
    <xf numFmtId="0" fontId="35" fillId="39" borderId="10" xfId="188" applyFont="1" applyFill="1" applyBorder="1" applyAlignment="1" applyProtection="1">
      <alignment horizontal="left" vertical="center" wrapText="1"/>
    </xf>
    <xf numFmtId="0" fontId="35" fillId="39" borderId="10" xfId="188" applyFont="1" applyFill="1" applyBorder="1" applyAlignment="1" applyProtection="1">
      <alignment horizontal="left" vertical="center"/>
    </xf>
    <xf numFmtId="0" fontId="35" fillId="39" borderId="10" xfId="188" applyFont="1" applyFill="1" applyBorder="1" applyAlignment="1" applyProtection="1">
      <alignment horizontal="center" vertical="center" textRotation="90" wrapText="1"/>
    </xf>
    <xf numFmtId="0" fontId="35" fillId="39" borderId="10" xfId="188" applyFont="1" applyFill="1" applyBorder="1" applyAlignment="1" applyProtection="1">
      <alignment vertical="center" wrapText="1"/>
    </xf>
    <xf numFmtId="0" fontId="48" fillId="0" borderId="10" xfId="188" applyFont="1" applyFill="1" applyBorder="1" applyAlignment="1" applyProtection="1">
      <alignment horizontal="left" vertical="center" wrapText="1"/>
    </xf>
    <xf numFmtId="0" fontId="35" fillId="39" borderId="10" xfId="188" applyFont="1" applyFill="1" applyBorder="1" applyAlignment="1" applyProtection="1">
      <alignment horizontal="left" vertical="center"/>
      <protection locked="0"/>
    </xf>
    <xf numFmtId="0" fontId="35" fillId="39" borderId="10" xfId="188" applyFont="1" applyFill="1" applyBorder="1" applyAlignment="1" applyProtection="1">
      <alignment horizontal="center" vertical="center" wrapText="1"/>
      <protection locked="0"/>
    </xf>
    <xf numFmtId="0" fontId="44" fillId="39" borderId="10" xfId="163" applyFont="1" applyFill="1" applyBorder="1" applyAlignment="1" applyProtection="1">
      <alignment horizontal="center" vertical="center" wrapText="1"/>
    </xf>
    <xf numFmtId="0" fontId="23" fillId="39" borderId="10" xfId="163" applyFont="1" applyFill="1" applyBorder="1" applyAlignment="1" applyProtection="1">
      <alignment horizontal="center" vertical="center" wrapText="1"/>
    </xf>
    <xf numFmtId="0" fontId="44" fillId="39" borderId="10" xfId="163" applyFont="1" applyFill="1" applyBorder="1" applyAlignment="1" applyProtection="1">
      <alignment horizontal="center" vertical="center"/>
    </xf>
    <xf numFmtId="0" fontId="23" fillId="0" borderId="0" xfId="163" applyFont="1" applyAlignment="1" applyProtection="1">
      <alignment horizontal="center"/>
    </xf>
    <xf numFmtId="0" fontId="23" fillId="39" borderId="10" xfId="0" applyFont="1" applyFill="1" applyBorder="1" applyAlignment="1" applyProtection="1">
      <alignment horizontal="center" vertical="center" wrapText="1"/>
    </xf>
    <xf numFmtId="0" fontId="23" fillId="0" borderId="0" xfId="0" applyFont="1" applyAlignment="1" applyProtection="1">
      <alignment horizontal="left" wrapText="1"/>
    </xf>
    <xf numFmtId="0" fontId="23" fillId="0" borderId="0" xfId="0" applyFont="1" applyAlignment="1" applyProtection="1">
      <alignment horizontal="center"/>
    </xf>
    <xf numFmtId="0" fontId="48" fillId="0" borderId="0" xfId="188" applyFont="1" applyBorder="1" applyAlignment="1" applyProtection="1">
      <alignment horizontal="center"/>
    </xf>
    <xf numFmtId="0" fontId="23" fillId="39" borderId="10" xfId="188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Alignment="1">
      <alignment horizontal="left"/>
    </xf>
    <xf numFmtId="0" fontId="23" fillId="35" borderId="0" xfId="0" applyFont="1" applyFill="1" applyAlignment="1">
      <alignment horizontal="left" vertical="center" wrapText="1"/>
    </xf>
    <xf numFmtId="0" fontId="23" fillId="35" borderId="0" xfId="0" applyFont="1" applyFill="1" applyAlignment="1">
      <alignment horizontal="left"/>
    </xf>
    <xf numFmtId="0" fontId="23" fillId="0" borderId="0" xfId="0" applyNumberFormat="1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0" fontId="23" fillId="0" borderId="17" xfId="0" applyFont="1" applyFill="1" applyBorder="1" applyAlignment="1">
      <alignment horizontal="left" vertical="top" wrapText="1"/>
    </xf>
    <xf numFmtId="49" fontId="28" fillId="0" borderId="0" xfId="187" applyNumberFormat="1" applyFont="1" applyFill="1" applyAlignment="1">
      <alignment horizontal="left"/>
    </xf>
    <xf numFmtId="0" fontId="47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25" fillId="0" borderId="0" xfId="0" applyFont="1"/>
    <xf numFmtId="0" fontId="23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right"/>
    </xf>
    <xf numFmtId="0" fontId="4" fillId="0" borderId="0" xfId="0" applyFont="1" applyAlignment="1">
      <alignment horizontal="center"/>
    </xf>
  </cellXfs>
  <cellStyles count="208">
    <cellStyle name="20% - Accent1" xfId="1" builtinId="30" customBuiltin="1"/>
    <cellStyle name="20% - Accent1 2" xfId="2"/>
    <cellStyle name="20% - Accent1 2 2" xfId="3"/>
    <cellStyle name="20% - Accent1 3" xfId="4"/>
    <cellStyle name="20% - Accent1 3 2" xfId="5"/>
    <cellStyle name="20% - Accent1 4" xfId="6"/>
    <cellStyle name="20% - Accent1 4 2" xfId="7"/>
    <cellStyle name="20% - Accent2" xfId="8" builtinId="34" customBuiltin="1"/>
    <cellStyle name="20% - Accent2 2" xfId="9"/>
    <cellStyle name="20% - Accent2 2 2" xfId="10"/>
    <cellStyle name="20% - Accent2 3" xfId="11"/>
    <cellStyle name="20% - Accent2 3 2" xfId="12"/>
    <cellStyle name="20% - Accent2 4" xfId="13"/>
    <cellStyle name="20% - Accent2 4 2" xfId="14"/>
    <cellStyle name="20% - Accent3" xfId="15" builtinId="38" customBuiltin="1"/>
    <cellStyle name="20% - Accent3 2" xfId="16"/>
    <cellStyle name="20% - Accent3 2 2" xfId="17"/>
    <cellStyle name="20% - Accent3 3" xfId="18"/>
    <cellStyle name="20% - Accent3 3 2" xfId="19"/>
    <cellStyle name="20% - Accent3 4" xfId="20"/>
    <cellStyle name="20% - Accent3 4 2" xfId="21"/>
    <cellStyle name="20% - Accent4" xfId="22" builtinId="42" customBuiltin="1"/>
    <cellStyle name="20% - Accent4 2" xfId="23"/>
    <cellStyle name="20% - Accent4 2 2" xfId="24"/>
    <cellStyle name="20% - Accent4 3" xfId="25"/>
    <cellStyle name="20% - Accent4 3 2" xfId="26"/>
    <cellStyle name="20% - Accent4 4" xfId="27"/>
    <cellStyle name="20% - Accent4 4 2" xfId="28"/>
    <cellStyle name="20% - Accent5" xfId="29" builtinId="46" customBuiltin="1"/>
    <cellStyle name="20% - Accent5 2" xfId="30"/>
    <cellStyle name="20% - Accent5 2 2" xfId="31"/>
    <cellStyle name="20% - Accent5 3" xfId="32"/>
    <cellStyle name="20% - Accent5 3 2" xfId="33"/>
    <cellStyle name="20% - Accent5 4" xfId="34"/>
    <cellStyle name="20% - Accent5 4 2" xfId="35"/>
    <cellStyle name="20% - Accent6" xfId="36" builtinId="50" customBuiltin="1"/>
    <cellStyle name="20% - Accent6 2" xfId="37"/>
    <cellStyle name="20% - Accent6 2 2" xfId="38"/>
    <cellStyle name="20% - Accent6 3" xfId="39"/>
    <cellStyle name="20% - Accent6 3 2" xfId="40"/>
    <cellStyle name="20% - Accent6 4" xfId="41"/>
    <cellStyle name="20% - Accent6 4 2" xfId="42"/>
    <cellStyle name="40% - Accent1" xfId="43" builtinId="31" customBuiltin="1"/>
    <cellStyle name="40% - Accent1 2" xfId="44"/>
    <cellStyle name="40% - Accent1 2 2" xfId="45"/>
    <cellStyle name="40% - Accent1 3" xfId="46"/>
    <cellStyle name="40% - Accent1 3 2" xfId="47"/>
    <cellStyle name="40% - Accent1 4" xfId="48"/>
    <cellStyle name="40% - Accent1 4 2" xfId="49"/>
    <cellStyle name="40% - Accent2" xfId="50" builtinId="35" customBuiltin="1"/>
    <cellStyle name="40% - Accent2 2" xfId="51"/>
    <cellStyle name="40% - Accent2 2 2" xfId="52"/>
    <cellStyle name="40% - Accent2 3" xfId="53"/>
    <cellStyle name="40% - Accent2 3 2" xfId="54"/>
    <cellStyle name="40% - Accent2 4" xfId="55"/>
    <cellStyle name="40% - Accent2 4 2" xfId="56"/>
    <cellStyle name="40% - Accent3" xfId="57" builtinId="39" customBuiltin="1"/>
    <cellStyle name="40% - Accent3 2" xfId="58"/>
    <cellStyle name="40% - Accent3 2 2" xfId="59"/>
    <cellStyle name="40% - Accent3 3" xfId="60"/>
    <cellStyle name="40% - Accent3 3 2" xfId="61"/>
    <cellStyle name="40% - Accent3 4" xfId="62"/>
    <cellStyle name="40% - Accent3 4 2" xfId="63"/>
    <cellStyle name="40% - Accent4" xfId="64" builtinId="43" customBuiltin="1"/>
    <cellStyle name="40% - Accent4 2" xfId="65"/>
    <cellStyle name="40% - Accent4 2 2" xfId="66"/>
    <cellStyle name="40% - Accent4 3" xfId="67"/>
    <cellStyle name="40% - Accent4 3 2" xfId="68"/>
    <cellStyle name="40% - Accent4 4" xfId="69"/>
    <cellStyle name="40% - Accent4 4 2" xfId="70"/>
    <cellStyle name="40% - Accent5" xfId="71" builtinId="47" customBuiltin="1"/>
    <cellStyle name="40% - Accent5 2" xfId="72"/>
    <cellStyle name="40% - Accent5 2 2" xfId="73"/>
    <cellStyle name="40% - Accent5 3" xfId="74"/>
    <cellStyle name="40% - Accent5 3 2" xfId="75"/>
    <cellStyle name="40% - Accent5 4" xfId="76"/>
    <cellStyle name="40% - Accent5 4 2" xfId="77"/>
    <cellStyle name="40% - Accent6" xfId="78" builtinId="51" customBuiltin="1"/>
    <cellStyle name="40% - Accent6 2" xfId="79"/>
    <cellStyle name="40% - Accent6 2 2" xfId="80"/>
    <cellStyle name="40% - Accent6 3" xfId="81"/>
    <cellStyle name="40% - Accent6 3 2" xfId="82"/>
    <cellStyle name="40% - Accent6 4" xfId="83"/>
    <cellStyle name="40% - Accent6 4 2" xfId="84"/>
    <cellStyle name="60% - Accent1" xfId="85" builtinId="32" customBuiltin="1"/>
    <cellStyle name="60% - Accent1 2" xfId="86"/>
    <cellStyle name="60% - Accent2" xfId="87" builtinId="36" customBuiltin="1"/>
    <cellStyle name="60% - Accent2 2" xfId="88"/>
    <cellStyle name="60% - Accent3" xfId="89" builtinId="40" customBuiltin="1"/>
    <cellStyle name="60% - Accent3 2" xfId="90"/>
    <cellStyle name="60% - Accent4" xfId="91" builtinId="44" customBuiltin="1"/>
    <cellStyle name="60% - Accent4 2" xfId="92"/>
    <cellStyle name="60% - Accent5" xfId="93" builtinId="48" customBuiltin="1"/>
    <cellStyle name="60% - Accent5 2" xfId="94"/>
    <cellStyle name="60% - Accent6" xfId="95" builtinId="52" customBuiltin="1"/>
    <cellStyle name="60% - Accent6 2" xfId="96"/>
    <cellStyle name="Accent1" xfId="97" builtinId="29" customBuiltin="1"/>
    <cellStyle name="Accent1 - 20%" xfId="98"/>
    <cellStyle name="Accent1 - 40%" xfId="99"/>
    <cellStyle name="Accent1 - 60%" xfId="100"/>
    <cellStyle name="Accent1 2" xfId="101"/>
    <cellStyle name="Accent2" xfId="102" builtinId="33" customBuiltin="1"/>
    <cellStyle name="Accent2 - 20%" xfId="103"/>
    <cellStyle name="Accent2 - 40%" xfId="104"/>
    <cellStyle name="Accent2 - 60%" xfId="105"/>
    <cellStyle name="Accent2 2" xfId="106"/>
    <cellStyle name="Accent3" xfId="107" builtinId="37" customBuiltin="1"/>
    <cellStyle name="Accent3 - 20%" xfId="108"/>
    <cellStyle name="Accent3 - 40%" xfId="109"/>
    <cellStyle name="Accent3 - 60%" xfId="110"/>
    <cellStyle name="Accent3 2" xfId="111"/>
    <cellStyle name="Accent4" xfId="112" builtinId="41" customBuiltin="1"/>
    <cellStyle name="Accent4 - 20%" xfId="113"/>
    <cellStyle name="Accent4 - 40%" xfId="114"/>
    <cellStyle name="Accent4 - 60%" xfId="115"/>
    <cellStyle name="Accent4 2" xfId="116"/>
    <cellStyle name="Accent5" xfId="117" builtinId="45" customBuiltin="1"/>
    <cellStyle name="Accent5 - 20%" xfId="118"/>
    <cellStyle name="Accent5 - 40%" xfId="119"/>
    <cellStyle name="Accent5 - 60%" xfId="120"/>
    <cellStyle name="Accent5 2" xfId="121"/>
    <cellStyle name="Accent6" xfId="122" builtinId="49" customBuiltin="1"/>
    <cellStyle name="Accent6 - 20%" xfId="123"/>
    <cellStyle name="Accent6 - 40%" xfId="124"/>
    <cellStyle name="Accent6 - 60%" xfId="125"/>
    <cellStyle name="Accent6 2" xfId="126"/>
    <cellStyle name="Bad" xfId="127" builtinId="27" customBuiltin="1"/>
    <cellStyle name="Bad 2" xfId="128"/>
    <cellStyle name="Calculation" xfId="129" builtinId="22" customBuiltin="1"/>
    <cellStyle name="Calculation 2" xfId="130"/>
    <cellStyle name="Check Cell" xfId="131" builtinId="23" customBuiltin="1"/>
    <cellStyle name="Check Cell 2" xfId="132"/>
    <cellStyle name="Comma 2" xfId="133"/>
    <cellStyle name="Emphasis 1" xfId="134"/>
    <cellStyle name="Emphasis 2" xfId="135"/>
    <cellStyle name="Emphasis 3" xfId="136"/>
    <cellStyle name="Explanatory Text" xfId="137" builtinId="53" customBuiltin="1"/>
    <cellStyle name="Explanatory Text 2" xfId="138"/>
    <cellStyle name="Good" xfId="139" builtinId="26" customBuiltin="1"/>
    <cellStyle name="Good 2" xfId="140"/>
    <cellStyle name="Heading 1" xfId="141" builtinId="16" customBuiltin="1"/>
    <cellStyle name="Heading 1 2" xfId="142"/>
    <cellStyle name="Heading 2" xfId="143" builtinId="17" customBuiltin="1"/>
    <cellStyle name="Heading 2 2" xfId="144"/>
    <cellStyle name="Heading 3" xfId="145" builtinId="18" customBuiltin="1"/>
    <cellStyle name="Heading 3 2" xfId="146"/>
    <cellStyle name="Heading 4" xfId="147" builtinId="19" customBuiltin="1"/>
    <cellStyle name="Heading 4 2" xfId="148"/>
    <cellStyle name="Hyperlink 2" xfId="149"/>
    <cellStyle name="Input" xfId="150" builtinId="20" customBuiltin="1"/>
    <cellStyle name="Input 2" xfId="151"/>
    <cellStyle name="Linked Cell" xfId="152" builtinId="24" customBuiltin="1"/>
    <cellStyle name="Linked Cell 2" xfId="153"/>
    <cellStyle name="Linked Cell 2 2" xfId="154"/>
    <cellStyle name="Linked Cell 2 3" xfId="155"/>
    <cellStyle name="Linked Cell 3" xfId="156"/>
    <cellStyle name="Neutral" xfId="157" builtinId="28" customBuiltin="1"/>
    <cellStyle name="Neutral 2" xfId="158"/>
    <cellStyle name="Normal" xfId="0" builtinId="0"/>
    <cellStyle name="Normal 10" xfId="159"/>
    <cellStyle name="Normal 11" xfId="160"/>
    <cellStyle name="Normal 12" xfId="161"/>
    <cellStyle name="Normal 13" xfId="162"/>
    <cellStyle name="Normal 2" xfId="163"/>
    <cellStyle name="Normal 2 2" xfId="164"/>
    <cellStyle name="Normal 2 2 2" xfId="165"/>
    <cellStyle name="Normal 2 3" xfId="166"/>
    <cellStyle name="Normal 2 4" xfId="167"/>
    <cellStyle name="Normal 3" xfId="168"/>
    <cellStyle name="Normal 3 2" xfId="169"/>
    <cellStyle name="Normal 3 2 2" xfId="170"/>
    <cellStyle name="Normal 3 3" xfId="171"/>
    <cellStyle name="Normal 3 4" xfId="172"/>
    <cellStyle name="Normal 4" xfId="173"/>
    <cellStyle name="Normal 4 2" xfId="174"/>
    <cellStyle name="Normal 5" xfId="175"/>
    <cellStyle name="Normal 5 2" xfId="176"/>
    <cellStyle name="Normal 6" xfId="177"/>
    <cellStyle name="Normal 7" xfId="178"/>
    <cellStyle name="Normal 7 2" xfId="179"/>
    <cellStyle name="Normal 8" xfId="180"/>
    <cellStyle name="Normal 9" xfId="181"/>
    <cellStyle name="Normál_Izvrsenje-PLAN2011" xfId="182"/>
    <cellStyle name="Normal_normativ kadra _ tabel_1 2" xfId="183"/>
    <cellStyle name="Normal_Normativi_Stampanje" xfId="184"/>
    <cellStyle name="Normal_Sheet1" xfId="185"/>
    <cellStyle name="Normal_Starosne grupe 2007" xfId="186"/>
    <cellStyle name="Normal_TAB DZ 1-10" xfId="187"/>
    <cellStyle name="Normal_TAB DZ 1-10 (1) 2 2" xfId="188"/>
    <cellStyle name="Normal_TAB DZ 1-10_TAB DZ 2009" xfId="189"/>
    <cellStyle name="Normal_TAB DZ 11-20" xfId="190"/>
    <cellStyle name="Normal_TAB DZ 2009" xfId="191"/>
    <cellStyle name="Note" xfId="192" builtinId="10" customBuiltin="1"/>
    <cellStyle name="Note 2" xfId="193"/>
    <cellStyle name="Note 2 2" xfId="194"/>
    <cellStyle name="Note 2 3" xfId="195"/>
    <cellStyle name="Note 3" xfId="196"/>
    <cellStyle name="Output" xfId="197" builtinId="21" customBuiltin="1"/>
    <cellStyle name="Output 2" xfId="198"/>
    <cellStyle name="Sheet Title" xfId="199"/>
    <cellStyle name="Student Information" xfId="200"/>
    <cellStyle name="Student Information - user entered" xfId="201"/>
    <cellStyle name="Title" xfId="202" builtinId="15" customBuiltin="1"/>
    <cellStyle name="Title 2" xfId="203"/>
    <cellStyle name="Total" xfId="204" builtinId="25" customBuiltin="1"/>
    <cellStyle name="Total 2" xfId="205"/>
    <cellStyle name="Warning Text" xfId="206" builtinId="11" customBuiltin="1"/>
    <cellStyle name="Warning Text 2" xfId="20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5</xdr:row>
      <xdr:rowOff>171450</xdr:rowOff>
    </xdr:from>
    <xdr:to>
      <xdr:col>5</xdr:col>
      <xdr:colOff>409575</xdr:colOff>
      <xdr:row>12</xdr:row>
      <xdr:rowOff>190500</xdr:rowOff>
    </xdr:to>
    <xdr:pic>
      <xdr:nvPicPr>
        <xdr:cNvPr id="250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2650" y="1285875"/>
          <a:ext cx="1304925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>
      <selection activeCell="K10" sqref="K10"/>
    </sheetView>
  </sheetViews>
  <sheetFormatPr defaultRowHeight="12.75"/>
  <sheetData>
    <row r="1" spans="1:9" ht="20.25">
      <c r="A1" s="553" t="s">
        <v>285</v>
      </c>
      <c r="B1" s="553"/>
      <c r="C1" s="553"/>
      <c r="D1" s="553"/>
      <c r="E1" s="553"/>
      <c r="F1" s="553"/>
      <c r="G1" s="553"/>
      <c r="H1" s="553"/>
      <c r="I1" s="553"/>
    </row>
    <row r="2" spans="1:9" ht="20.25">
      <c r="A2" s="553" t="s">
        <v>286</v>
      </c>
      <c r="B2" s="553"/>
      <c r="C2" s="553"/>
      <c r="D2" s="553"/>
      <c r="E2" s="553"/>
      <c r="F2" s="553"/>
      <c r="G2" s="553"/>
      <c r="H2" s="553"/>
      <c r="I2" s="553"/>
    </row>
    <row r="3" spans="1:9" ht="15.75">
      <c r="A3" s="1"/>
    </row>
    <row r="4" spans="1:9" ht="15.75">
      <c r="A4" s="1"/>
    </row>
    <row r="5" spans="1:9" ht="15.75">
      <c r="A5" s="606" t="s">
        <v>1033</v>
      </c>
      <c r="B5" s="606"/>
    </row>
    <row r="6" spans="1:9" ht="15.75">
      <c r="A6" s="606" t="s">
        <v>1034</v>
      </c>
      <c r="B6" s="606"/>
    </row>
    <row r="8" spans="1:9" ht="15.75">
      <c r="A8" s="1"/>
    </row>
    <row r="9" spans="1:9" ht="15.75">
      <c r="A9" s="1"/>
    </row>
    <row r="10" spans="1:9" ht="15.75">
      <c r="A10" s="1"/>
    </row>
    <row r="11" spans="1:9" ht="15.75">
      <c r="A11" s="1"/>
    </row>
    <row r="12" spans="1:9" ht="15.75">
      <c r="A12" s="1"/>
    </row>
    <row r="13" spans="1:9" ht="15.75">
      <c r="A13" s="1"/>
    </row>
    <row r="14" spans="1:9" ht="15.75">
      <c r="A14" s="1"/>
    </row>
    <row r="15" spans="1:9" ht="15.75">
      <c r="A15" s="1"/>
    </row>
    <row r="16" spans="1:9" ht="15.75">
      <c r="A16" s="1"/>
    </row>
    <row r="17" spans="1:9" ht="25.5">
      <c r="A17" s="551" t="s">
        <v>287</v>
      </c>
      <c r="B17" s="551"/>
      <c r="C17" s="551"/>
      <c r="D17" s="551"/>
      <c r="E17" s="551"/>
      <c r="F17" s="551"/>
      <c r="G17" s="551"/>
      <c r="H17" s="551"/>
      <c r="I17" s="551"/>
    </row>
    <row r="18" spans="1:9" ht="25.5">
      <c r="A18" s="551" t="s">
        <v>412</v>
      </c>
      <c r="B18" s="551"/>
      <c r="C18" s="551"/>
      <c r="D18" s="551"/>
      <c r="E18" s="551"/>
      <c r="F18" s="551"/>
      <c r="G18" s="551"/>
      <c r="H18" s="551"/>
      <c r="I18" s="551"/>
    </row>
    <row r="19" spans="1:9" ht="25.5">
      <c r="A19" s="551" t="s">
        <v>413</v>
      </c>
      <c r="B19" s="551"/>
      <c r="C19" s="551"/>
      <c r="D19" s="551"/>
      <c r="E19" s="551"/>
      <c r="F19" s="551"/>
      <c r="G19" s="551"/>
      <c r="H19" s="551"/>
      <c r="I19" s="551"/>
    </row>
    <row r="20" spans="1:9" s="244" customFormat="1" ht="25.5">
      <c r="A20" s="551" t="s">
        <v>1009</v>
      </c>
      <c r="B20" s="551"/>
      <c r="C20" s="551"/>
      <c r="D20" s="551"/>
      <c r="E20" s="551"/>
      <c r="F20" s="551"/>
      <c r="G20" s="551"/>
      <c r="H20" s="551"/>
      <c r="I20" s="551"/>
    </row>
    <row r="21" spans="1:9" ht="15.75">
      <c r="A21" s="522"/>
      <c r="B21" s="522"/>
      <c r="C21" s="522"/>
      <c r="D21" s="522"/>
      <c r="E21" s="522"/>
      <c r="F21" s="522"/>
      <c r="G21" s="522"/>
      <c r="H21" s="522"/>
      <c r="I21" s="522"/>
    </row>
    <row r="22" spans="1:9" ht="15.75">
      <c r="A22" s="522"/>
      <c r="B22" s="522"/>
      <c r="C22" s="522"/>
      <c r="D22" s="522"/>
      <c r="E22" s="522"/>
      <c r="F22" s="522"/>
      <c r="G22" s="522"/>
      <c r="H22" s="522"/>
      <c r="I22" s="522"/>
    </row>
    <row r="23" spans="1:9" ht="15.75">
      <c r="A23" s="522"/>
      <c r="B23" s="522"/>
      <c r="C23" s="522"/>
      <c r="D23" s="522"/>
      <c r="E23" s="522"/>
      <c r="F23" s="522"/>
      <c r="G23" s="522"/>
      <c r="H23" s="522"/>
      <c r="I23" s="522"/>
    </row>
    <row r="24" spans="1:9" ht="15.75">
      <c r="A24" s="523"/>
      <c r="B24" s="522"/>
      <c r="C24" s="522"/>
      <c r="D24" s="522"/>
      <c r="E24" s="522"/>
      <c r="F24" s="522"/>
      <c r="G24" s="522"/>
      <c r="H24" s="522"/>
      <c r="I24" s="522"/>
    </row>
    <row r="25" spans="1:9" ht="15.75">
      <c r="A25" s="522"/>
      <c r="B25" s="522"/>
      <c r="C25" s="522"/>
      <c r="D25" s="522"/>
      <c r="E25" s="522"/>
      <c r="F25" s="522"/>
      <c r="G25" s="522"/>
      <c r="H25" s="522"/>
      <c r="I25" s="522"/>
    </row>
    <row r="26" spans="1:9" ht="15.75">
      <c r="A26" s="524"/>
      <c r="B26" s="522"/>
      <c r="C26" s="522"/>
      <c r="D26" s="522"/>
      <c r="E26" s="522"/>
      <c r="F26" s="522"/>
      <c r="G26" s="522"/>
      <c r="H26" s="522"/>
      <c r="I26" s="522"/>
    </row>
    <row r="27" spans="1:9" ht="15.75">
      <c r="A27" s="524"/>
      <c r="B27" s="3"/>
      <c r="C27" s="3"/>
      <c r="D27" s="3"/>
      <c r="E27" s="3"/>
      <c r="F27" s="3"/>
      <c r="G27" s="3"/>
      <c r="H27" s="3"/>
      <c r="I27" s="3"/>
    </row>
    <row r="28" spans="1:9" ht="15.75">
      <c r="A28" s="524"/>
      <c r="B28" s="3"/>
      <c r="C28" s="3"/>
      <c r="D28" s="3"/>
      <c r="E28" s="3"/>
      <c r="F28" s="3"/>
      <c r="G28" s="3"/>
      <c r="H28" s="3"/>
      <c r="I28" s="3"/>
    </row>
    <row r="29" spans="1:9" ht="15.75">
      <c r="A29" s="524"/>
      <c r="B29" s="3"/>
      <c r="C29" s="3"/>
      <c r="D29" s="3"/>
      <c r="E29" s="3"/>
      <c r="F29" s="3"/>
      <c r="G29" s="3"/>
      <c r="H29" s="3"/>
      <c r="I29" s="3"/>
    </row>
    <row r="30" spans="1:9" ht="15.75">
      <c r="A30" s="524"/>
      <c r="B30" s="246"/>
      <c r="C30" s="246"/>
      <c r="D30" s="246"/>
      <c r="E30" s="246"/>
      <c r="F30" s="246"/>
      <c r="G30" s="246"/>
      <c r="H30" s="246"/>
      <c r="I30" s="246"/>
    </row>
    <row r="31" spans="1:9" ht="15.75">
      <c r="A31" s="524"/>
      <c r="B31" s="246"/>
      <c r="C31" s="246"/>
      <c r="D31" s="246"/>
      <c r="E31" s="246"/>
      <c r="F31" s="246"/>
      <c r="G31" s="246"/>
      <c r="H31" s="246"/>
      <c r="I31" s="246"/>
    </row>
    <row r="32" spans="1:9" ht="15.75">
      <c r="A32" s="524"/>
      <c r="B32" s="246"/>
      <c r="C32" s="246"/>
      <c r="D32" s="246"/>
      <c r="E32" s="246"/>
      <c r="F32" s="246"/>
      <c r="G32" s="246"/>
      <c r="H32" s="246"/>
      <c r="I32" s="246"/>
    </row>
    <row r="33" spans="1:10">
      <c r="A33" s="3"/>
      <c r="B33" s="246"/>
      <c r="C33" s="246"/>
      <c r="D33" s="246"/>
      <c r="E33" s="246"/>
      <c r="F33" s="246"/>
      <c r="G33" s="246"/>
      <c r="H33" s="246"/>
      <c r="I33" s="246"/>
    </row>
    <row r="34" spans="1:10">
      <c r="A34" s="3"/>
      <c r="B34" s="246"/>
      <c r="C34" s="246"/>
      <c r="D34" s="246"/>
      <c r="E34" s="246"/>
      <c r="F34" s="246"/>
      <c r="G34" s="246"/>
      <c r="H34" s="246"/>
      <c r="I34" s="246"/>
    </row>
    <row r="35" spans="1:10" ht="15.75">
      <c r="A35" s="523"/>
      <c r="B35" s="246"/>
      <c r="C35" s="246"/>
      <c r="D35" s="246"/>
      <c r="E35" s="246"/>
      <c r="F35" s="246"/>
      <c r="G35" s="246"/>
      <c r="H35" s="246"/>
      <c r="I35" s="246"/>
    </row>
    <row r="36" spans="1:10" ht="15.75">
      <c r="A36" s="524"/>
      <c r="B36" s="246"/>
      <c r="C36" s="246"/>
      <c r="D36" s="246"/>
      <c r="E36" s="246"/>
      <c r="F36" s="246"/>
      <c r="G36" s="246"/>
      <c r="H36" s="246"/>
      <c r="I36" s="246"/>
    </row>
    <row r="37" spans="1:10" ht="15.75">
      <c r="A37" s="524"/>
      <c r="B37" s="246"/>
      <c r="C37" s="246"/>
      <c r="D37" s="246"/>
      <c r="E37" s="246"/>
      <c r="F37" s="246"/>
      <c r="G37" s="246"/>
      <c r="H37" s="246"/>
      <c r="I37" s="246"/>
    </row>
    <row r="38" spans="1:10" ht="15.75">
      <c r="A38" s="524"/>
      <c r="B38" s="246"/>
      <c r="C38" s="246"/>
      <c r="D38" s="246"/>
      <c r="E38" s="246"/>
      <c r="F38" s="246"/>
      <c r="G38" s="246"/>
      <c r="H38" s="246"/>
      <c r="I38" s="246"/>
    </row>
    <row r="39" spans="1:10" ht="15.75">
      <c r="A39" s="524"/>
      <c r="B39" s="246"/>
      <c r="C39" s="246"/>
      <c r="D39" s="246"/>
      <c r="E39" s="246"/>
      <c r="F39" s="246"/>
      <c r="G39" s="246"/>
      <c r="H39" s="246"/>
      <c r="I39" s="246"/>
      <c r="J39" s="177"/>
    </row>
    <row r="40" spans="1:10" ht="15.75">
      <c r="A40" s="524"/>
      <c r="B40" s="246"/>
      <c r="C40" s="246"/>
      <c r="D40" s="246"/>
      <c r="E40" s="246"/>
      <c r="F40" s="246"/>
      <c r="G40" s="246"/>
      <c r="H40" s="246"/>
      <c r="I40" s="246"/>
    </row>
    <row r="41" spans="1:10">
      <c r="A41" s="3"/>
      <c r="B41" s="3"/>
      <c r="C41" s="3"/>
      <c r="D41" s="3"/>
      <c r="E41" s="3"/>
      <c r="F41" s="3"/>
      <c r="G41" s="3"/>
      <c r="H41" s="3"/>
      <c r="I41" s="3"/>
    </row>
    <row r="42" spans="1:10">
      <c r="A42" s="3"/>
      <c r="B42" s="3"/>
      <c r="C42" s="3"/>
      <c r="D42" s="3"/>
      <c r="E42" s="3"/>
      <c r="F42" s="3"/>
      <c r="G42" s="3"/>
      <c r="H42" s="3"/>
      <c r="I42" s="3"/>
    </row>
    <row r="43" spans="1:10" s="244" customFormat="1">
      <c r="A43" s="552" t="s">
        <v>1010</v>
      </c>
      <c r="B43" s="552"/>
      <c r="C43" s="552"/>
      <c r="D43" s="552"/>
      <c r="E43" s="552"/>
      <c r="F43" s="552"/>
      <c r="G43" s="552"/>
      <c r="H43" s="552"/>
      <c r="I43" s="552"/>
    </row>
    <row r="44" spans="1:10">
      <c r="A44" s="3"/>
      <c r="B44" s="3"/>
      <c r="C44" s="3"/>
      <c r="D44" s="3"/>
      <c r="E44" s="3"/>
      <c r="F44" s="3"/>
      <c r="G44" s="3"/>
      <c r="H44" s="3"/>
      <c r="I44" s="3"/>
    </row>
    <row r="45" spans="1:10">
      <c r="A45" s="246"/>
      <c r="B45" s="246"/>
      <c r="C45" s="246"/>
      <c r="D45" s="246"/>
      <c r="E45" s="246"/>
      <c r="F45" s="246"/>
      <c r="G45" s="246"/>
      <c r="H45" s="246"/>
      <c r="I45" s="246"/>
    </row>
    <row r="46" spans="1:10">
      <c r="A46" s="3"/>
      <c r="B46" s="3"/>
      <c r="C46" s="3"/>
      <c r="D46" s="3"/>
      <c r="E46" s="3"/>
      <c r="F46" s="3"/>
      <c r="G46" s="3"/>
      <c r="H46" s="3"/>
      <c r="I46" s="3"/>
    </row>
    <row r="47" spans="1:10">
      <c r="A47" s="10"/>
      <c r="B47" s="10"/>
      <c r="C47" s="10"/>
      <c r="D47" s="10"/>
      <c r="E47" s="10"/>
      <c r="F47" s="10"/>
      <c r="G47" s="10"/>
      <c r="H47" s="10"/>
      <c r="I47" s="10"/>
    </row>
    <row r="48" spans="1:10">
      <c r="A48" s="10"/>
      <c r="B48" s="10"/>
      <c r="C48" s="10"/>
      <c r="D48" s="10"/>
      <c r="E48" s="10"/>
      <c r="F48" s="10"/>
      <c r="G48" s="10"/>
      <c r="H48" s="10"/>
      <c r="I48" s="10"/>
    </row>
    <row r="49" spans="1:9">
      <c r="A49" s="10"/>
      <c r="B49" s="10"/>
      <c r="C49" s="10"/>
      <c r="D49" s="10"/>
      <c r="E49" s="10"/>
      <c r="F49" s="10"/>
      <c r="G49" s="10"/>
      <c r="H49" s="10"/>
      <c r="I49" s="10"/>
    </row>
    <row r="50" spans="1:9">
      <c r="A50" s="10"/>
      <c r="B50" s="10"/>
      <c r="C50" s="10"/>
      <c r="D50" s="10"/>
      <c r="E50" s="10"/>
      <c r="F50" s="10"/>
      <c r="G50" s="10"/>
      <c r="H50" s="10"/>
      <c r="I50" s="10"/>
    </row>
  </sheetData>
  <mergeCells count="9">
    <mergeCell ref="A19:I19"/>
    <mergeCell ref="A43:I43"/>
    <mergeCell ref="A20:I20"/>
    <mergeCell ref="A1:I1"/>
    <mergeCell ref="A2:I2"/>
    <mergeCell ref="A17:I17"/>
    <mergeCell ref="A18:I18"/>
    <mergeCell ref="A6:B6"/>
    <mergeCell ref="A5:B5"/>
  </mergeCells>
  <phoneticPr fontId="58" type="noConversion"/>
  <pageMargins left="0.7" right="0.7" top="0.75" bottom="0.75" header="0.3" footer="0.3"/>
  <pageSetup paperSize="9" scale="9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4"/>
  <sheetViews>
    <sheetView workbookViewId="0">
      <selection activeCell="D3" sqref="D3:E3"/>
    </sheetView>
  </sheetViews>
  <sheetFormatPr defaultRowHeight="12.75"/>
  <cols>
    <col min="1" max="1" width="9.140625" style="3"/>
    <col min="2" max="2" width="9.140625" style="50"/>
    <col min="3" max="3" width="49.140625" style="3" customWidth="1"/>
    <col min="4" max="16384" width="9.140625" style="3"/>
  </cols>
  <sheetData>
    <row r="1" spans="1:5" ht="13.5" customHeight="1">
      <c r="A1" s="131" t="s">
        <v>305</v>
      </c>
      <c r="B1" s="132"/>
      <c r="C1" s="5"/>
    </row>
    <row r="2" spans="1:5" ht="12.75" customHeight="1">
      <c r="A2" s="18"/>
      <c r="B2" s="44"/>
      <c r="C2" s="59"/>
      <c r="E2" s="54" t="s">
        <v>178</v>
      </c>
    </row>
    <row r="3" spans="1:5" ht="30.75" customHeight="1">
      <c r="A3" s="301" t="s">
        <v>421</v>
      </c>
      <c r="B3" s="42" t="s">
        <v>422</v>
      </c>
      <c r="C3" s="143" t="s">
        <v>52</v>
      </c>
      <c r="D3" s="301" t="s">
        <v>1018</v>
      </c>
      <c r="E3" s="527" t="s">
        <v>1019</v>
      </c>
    </row>
    <row r="4" spans="1:5" ht="15.95" customHeight="1">
      <c r="A4" s="361"/>
      <c r="B4" s="362"/>
      <c r="C4" s="359" t="s">
        <v>56</v>
      </c>
      <c r="D4" s="360"/>
      <c r="E4" s="360"/>
    </row>
    <row r="5" spans="1:5" ht="15.95" customHeight="1">
      <c r="A5" s="143">
        <v>1100049</v>
      </c>
      <c r="B5" s="364"/>
      <c r="C5" s="8" t="s">
        <v>444</v>
      </c>
      <c r="D5" s="21"/>
      <c r="E5" s="21"/>
    </row>
    <row r="6" spans="1:5" ht="15.95" customHeight="1">
      <c r="A6" s="361"/>
      <c r="B6" s="362"/>
      <c r="C6" s="359" t="s">
        <v>58</v>
      </c>
      <c r="D6" s="360"/>
      <c r="E6" s="360"/>
    </row>
    <row r="7" spans="1:5" ht="15.95" customHeight="1">
      <c r="A7" s="143">
        <v>1900026</v>
      </c>
      <c r="B7" s="42"/>
      <c r="C7" s="8" t="s">
        <v>51</v>
      </c>
      <c r="D7" s="21"/>
      <c r="E7" s="21"/>
    </row>
    <row r="8" spans="1:5" ht="15.95" customHeight="1">
      <c r="A8" s="143">
        <v>1900034</v>
      </c>
      <c r="B8" s="42"/>
      <c r="C8" s="8" t="s">
        <v>59</v>
      </c>
      <c r="D8" s="21"/>
      <c r="E8" s="21"/>
    </row>
    <row r="9" spans="1:5" ht="15.95" customHeight="1">
      <c r="A9" s="143">
        <v>1900042</v>
      </c>
      <c r="B9" s="42"/>
      <c r="C9" s="8" t="s">
        <v>60</v>
      </c>
      <c r="D9" s="21"/>
      <c r="E9" s="21"/>
    </row>
    <row r="10" spans="1:5" ht="15.95" customHeight="1">
      <c r="A10" s="361"/>
      <c r="B10" s="362"/>
      <c r="C10" s="359" t="s">
        <v>369</v>
      </c>
      <c r="D10" s="360"/>
      <c r="E10" s="360"/>
    </row>
    <row r="11" spans="1:5" ht="15.95" customHeight="1">
      <c r="A11" s="461">
        <v>1700038</v>
      </c>
      <c r="B11" s="462"/>
      <c r="C11" s="463" t="s">
        <v>372</v>
      </c>
      <c r="D11" s="466"/>
      <c r="E11" s="466"/>
    </row>
    <row r="12" spans="1:5" ht="29.25" customHeight="1">
      <c r="A12" s="143">
        <v>1700038</v>
      </c>
      <c r="B12" s="42"/>
      <c r="C12" s="8" t="s">
        <v>944</v>
      </c>
      <c r="D12" s="21"/>
      <c r="E12" s="21"/>
    </row>
    <row r="13" spans="1:5" ht="28.5" customHeight="1">
      <c r="A13" s="143">
        <v>1700038</v>
      </c>
      <c r="B13" s="42"/>
      <c r="C13" s="8" t="s">
        <v>931</v>
      </c>
      <c r="D13" s="21"/>
      <c r="E13" s="21"/>
    </row>
    <row r="14" spans="1:5" ht="29.25" customHeight="1">
      <c r="A14" s="143">
        <v>1700038</v>
      </c>
      <c r="B14" s="42"/>
      <c r="C14" s="8" t="s">
        <v>932</v>
      </c>
      <c r="D14" s="133"/>
      <c r="E14" s="21"/>
    </row>
    <row r="15" spans="1:5" ht="15.95" customHeight="1">
      <c r="A15" s="143">
        <v>1700053</v>
      </c>
      <c r="B15" s="42"/>
      <c r="C15" s="8" t="s">
        <v>194</v>
      </c>
      <c r="D15" s="21"/>
      <c r="E15" s="21"/>
    </row>
    <row r="16" spans="1:5" ht="15.95" customHeight="1">
      <c r="A16" s="361"/>
      <c r="B16" s="362"/>
      <c r="C16" s="359" t="s">
        <v>61</v>
      </c>
      <c r="D16" s="360"/>
      <c r="E16" s="360"/>
    </row>
    <row r="17" spans="1:5" ht="51" customHeight="1">
      <c r="A17" s="143">
        <v>1000215</v>
      </c>
      <c r="B17" s="460" t="s">
        <v>532</v>
      </c>
      <c r="C17" s="8" t="s">
        <v>62</v>
      </c>
      <c r="D17" s="21"/>
      <c r="E17" s="21"/>
    </row>
    <row r="18" spans="1:5" ht="15.95" customHeight="1">
      <c r="A18" s="461">
        <v>1000207</v>
      </c>
      <c r="B18" s="467"/>
      <c r="C18" s="463" t="s">
        <v>67</v>
      </c>
      <c r="D18" s="466"/>
      <c r="E18" s="466"/>
    </row>
    <row r="19" spans="1:5" ht="15.95" customHeight="1">
      <c r="A19" s="143">
        <v>1000207</v>
      </c>
      <c r="B19" s="460" t="s">
        <v>531</v>
      </c>
      <c r="C19" s="8" t="s">
        <v>528</v>
      </c>
      <c r="D19" s="21">
        <v>0</v>
      </c>
      <c r="E19" s="21">
        <v>0</v>
      </c>
    </row>
    <row r="20" spans="1:5" ht="15.95" customHeight="1">
      <c r="A20" s="143">
        <v>1000207</v>
      </c>
      <c r="B20" s="460" t="s">
        <v>531</v>
      </c>
      <c r="C20" s="8" t="s">
        <v>529</v>
      </c>
      <c r="D20" s="21">
        <v>0</v>
      </c>
      <c r="E20" s="21">
        <v>0</v>
      </c>
    </row>
    <row r="21" spans="1:5" ht="15.95" customHeight="1">
      <c r="A21" s="143">
        <v>1000207</v>
      </c>
      <c r="B21" s="460" t="s">
        <v>531</v>
      </c>
      <c r="C21" s="8" t="s">
        <v>530</v>
      </c>
      <c r="D21" s="21">
        <v>0</v>
      </c>
      <c r="E21" s="21">
        <v>0</v>
      </c>
    </row>
    <row r="22" spans="1:5" ht="15.95" customHeight="1">
      <c r="A22" s="143">
        <v>1000207</v>
      </c>
      <c r="B22" s="42" t="s">
        <v>343</v>
      </c>
      <c r="C22" s="8" t="s">
        <v>76</v>
      </c>
      <c r="D22" s="21"/>
      <c r="E22" s="21"/>
    </row>
    <row r="23" spans="1:5" ht="15.95" customHeight="1">
      <c r="A23" s="143">
        <v>1000207</v>
      </c>
      <c r="B23" s="42" t="s">
        <v>335</v>
      </c>
      <c r="C23" s="8" t="s">
        <v>77</v>
      </c>
      <c r="D23" s="21"/>
      <c r="E23" s="21"/>
    </row>
    <row r="24" spans="1:5" ht="15.95" customHeight="1">
      <c r="A24" s="8"/>
      <c r="B24" s="365"/>
      <c r="C24" s="468" t="s">
        <v>382</v>
      </c>
      <c r="D24" s="469"/>
      <c r="E24" s="469"/>
    </row>
  </sheetData>
  <phoneticPr fontId="5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6"/>
  <sheetViews>
    <sheetView topLeftCell="A30" workbookViewId="0">
      <selection activeCell="E45" sqref="E45"/>
    </sheetView>
  </sheetViews>
  <sheetFormatPr defaultRowHeight="12.75"/>
  <cols>
    <col min="3" max="3" width="51.85546875" customWidth="1"/>
  </cols>
  <sheetData>
    <row r="1" spans="1:5">
      <c r="A1" s="125" t="s">
        <v>289</v>
      </c>
      <c r="B1" s="126"/>
      <c r="C1" s="68"/>
      <c r="D1" s="68"/>
      <c r="E1" s="68"/>
    </row>
    <row r="2" spans="1:5">
      <c r="A2" s="127"/>
      <c r="B2" s="128"/>
      <c r="C2" s="68"/>
      <c r="D2" s="68"/>
      <c r="E2" s="54" t="s">
        <v>179</v>
      </c>
    </row>
    <row r="3" spans="1:5" ht="38.25">
      <c r="A3" s="301" t="s">
        <v>421</v>
      </c>
      <c r="B3" s="42" t="s">
        <v>422</v>
      </c>
      <c r="C3" s="143" t="s">
        <v>52</v>
      </c>
      <c r="D3" s="301" t="s">
        <v>1018</v>
      </c>
      <c r="E3" s="527" t="s">
        <v>1019</v>
      </c>
    </row>
    <row r="4" spans="1:5">
      <c r="A4" s="361"/>
      <c r="B4" s="362"/>
      <c r="C4" s="359" t="s">
        <v>569</v>
      </c>
      <c r="D4" s="368">
        <f>SUM(D5,D12,D19,D22)</f>
        <v>1750</v>
      </c>
      <c r="E4" s="368">
        <f>SUM(E5,E12,E19,E22)</f>
        <v>1922</v>
      </c>
    </row>
    <row r="5" spans="1:5">
      <c r="A5" s="461" t="s">
        <v>16</v>
      </c>
      <c r="B5" s="462"/>
      <c r="C5" s="470" t="s">
        <v>884</v>
      </c>
      <c r="D5" s="471">
        <f>SUM(D6:D11)</f>
        <v>353</v>
      </c>
      <c r="E5" s="471">
        <f>SUM(E6:E11)</f>
        <v>532</v>
      </c>
    </row>
    <row r="6" spans="1:5" ht="12.75" customHeight="1">
      <c r="A6" s="143">
        <v>1100031</v>
      </c>
      <c r="B6" s="42"/>
      <c r="C6" s="4" t="s">
        <v>885</v>
      </c>
      <c r="D6" s="4">
        <v>42</v>
      </c>
      <c r="E6" s="315">
        <v>119</v>
      </c>
    </row>
    <row r="7" spans="1:5" ht="12.75" customHeight="1">
      <c r="A7" s="143">
        <v>1100031</v>
      </c>
      <c r="B7" s="42"/>
      <c r="C7" s="4" t="s">
        <v>886</v>
      </c>
      <c r="D7" s="4">
        <v>79</v>
      </c>
      <c r="E7" s="315">
        <v>112</v>
      </c>
    </row>
    <row r="8" spans="1:5" ht="12.75" customHeight="1">
      <c r="A8" s="143">
        <v>1100031</v>
      </c>
      <c r="B8" s="42"/>
      <c r="C8" s="4" t="s">
        <v>887</v>
      </c>
      <c r="D8" s="4">
        <v>137</v>
      </c>
      <c r="E8" s="315">
        <v>126</v>
      </c>
    </row>
    <row r="9" spans="1:5" ht="12.75" customHeight="1">
      <c r="A9" s="143">
        <v>1100031</v>
      </c>
      <c r="B9" s="42"/>
      <c r="C9" s="4" t="s">
        <v>888</v>
      </c>
      <c r="D9" s="4">
        <v>42</v>
      </c>
      <c r="E9" s="20">
        <v>122</v>
      </c>
    </row>
    <row r="10" spans="1:5" ht="12.75" customHeight="1">
      <c r="A10" s="143">
        <v>1100031</v>
      </c>
      <c r="B10" s="42"/>
      <c r="C10" s="4" t="s">
        <v>946</v>
      </c>
      <c r="D10" s="4">
        <v>28</v>
      </c>
      <c r="E10" s="20">
        <v>28</v>
      </c>
    </row>
    <row r="11" spans="1:5" ht="12.75" customHeight="1">
      <c r="A11" s="143">
        <v>1100031</v>
      </c>
      <c r="B11" s="42"/>
      <c r="C11" s="4" t="s">
        <v>889</v>
      </c>
      <c r="D11" s="4">
        <v>25</v>
      </c>
      <c r="E11" s="20">
        <v>25</v>
      </c>
    </row>
    <row r="12" spans="1:5" ht="12.75" customHeight="1">
      <c r="A12" s="461" t="s">
        <v>17</v>
      </c>
      <c r="B12" s="465"/>
      <c r="C12" s="470" t="s">
        <v>444</v>
      </c>
      <c r="D12" s="470">
        <f>SUM(D13:D19)</f>
        <v>671</v>
      </c>
      <c r="E12" s="470">
        <f>SUM(E13:E19)</f>
        <v>660</v>
      </c>
    </row>
    <row r="13" spans="1:5" ht="12.75" customHeight="1">
      <c r="A13" s="304">
        <v>1100049</v>
      </c>
      <c r="B13" s="188"/>
      <c r="C13" s="195" t="s">
        <v>455</v>
      </c>
      <c r="D13" s="195">
        <v>25</v>
      </c>
      <c r="E13" s="218">
        <v>25</v>
      </c>
    </row>
    <row r="14" spans="1:5" ht="12.75" customHeight="1">
      <c r="A14" s="304">
        <v>1100049</v>
      </c>
      <c r="B14" s="188"/>
      <c r="C14" s="195" t="s">
        <v>454</v>
      </c>
      <c r="D14" s="195">
        <v>92</v>
      </c>
      <c r="E14" s="218">
        <v>90</v>
      </c>
    </row>
    <row r="15" spans="1:5" ht="12.75" customHeight="1">
      <c r="A15" s="304">
        <v>1100049</v>
      </c>
      <c r="B15" s="188"/>
      <c r="C15" s="195" t="s">
        <v>456</v>
      </c>
      <c r="D15" s="195">
        <v>25</v>
      </c>
      <c r="E15" s="218">
        <v>25</v>
      </c>
    </row>
    <row r="16" spans="1:5" ht="12.75" customHeight="1">
      <c r="A16" s="304">
        <v>1100049</v>
      </c>
      <c r="B16" s="188"/>
      <c r="C16" s="195" t="s">
        <v>457</v>
      </c>
      <c r="D16" s="195">
        <v>112</v>
      </c>
      <c r="E16" s="218">
        <v>100</v>
      </c>
    </row>
    <row r="17" spans="1:5" ht="12.75" customHeight="1">
      <c r="A17" s="304">
        <v>1100049</v>
      </c>
      <c r="B17" s="188"/>
      <c r="C17" s="195" t="s">
        <v>491</v>
      </c>
      <c r="D17" s="195">
        <v>19</v>
      </c>
      <c r="E17" s="218">
        <v>20</v>
      </c>
    </row>
    <row r="18" spans="1:5" ht="12.75" customHeight="1">
      <c r="A18" s="304">
        <v>1100049</v>
      </c>
      <c r="B18" s="188"/>
      <c r="C18" s="195" t="s">
        <v>492</v>
      </c>
      <c r="D18" s="195">
        <v>10</v>
      </c>
      <c r="E18" s="218">
        <v>10</v>
      </c>
    </row>
    <row r="19" spans="1:5" ht="25.5">
      <c r="A19" s="300" t="s">
        <v>493</v>
      </c>
      <c r="B19" s="129"/>
      <c r="C19" s="6" t="s">
        <v>445</v>
      </c>
      <c r="D19" s="530">
        <v>388</v>
      </c>
      <c r="E19" s="20">
        <v>390</v>
      </c>
    </row>
    <row r="20" spans="1:5">
      <c r="A20" s="300" t="s">
        <v>18</v>
      </c>
      <c r="B20" s="129"/>
      <c r="C20" s="6" t="s">
        <v>883</v>
      </c>
      <c r="D20" s="6">
        <v>127</v>
      </c>
      <c r="E20" s="20">
        <v>125</v>
      </c>
    </row>
    <row r="21" spans="1:5">
      <c r="A21" s="143">
        <v>1000025</v>
      </c>
      <c r="B21" s="42" t="s">
        <v>336</v>
      </c>
      <c r="C21" s="4" t="s">
        <v>890</v>
      </c>
      <c r="D21" s="6"/>
      <c r="E21" s="20"/>
    </row>
    <row r="22" spans="1:5" ht="38.25">
      <c r="A22" s="143">
        <v>1100032</v>
      </c>
      <c r="B22" s="42"/>
      <c r="C22" s="8" t="s">
        <v>502</v>
      </c>
      <c r="D22" s="530">
        <v>338</v>
      </c>
      <c r="E22" s="20">
        <v>340</v>
      </c>
    </row>
    <row r="23" spans="1:5" ht="38.25">
      <c r="A23" s="143">
        <v>1100033</v>
      </c>
      <c r="B23" s="42"/>
      <c r="C23" s="8" t="s">
        <v>503</v>
      </c>
      <c r="D23" s="6"/>
      <c r="E23" s="20"/>
    </row>
    <row r="24" spans="1:5" ht="51">
      <c r="A24" s="143">
        <v>1100034</v>
      </c>
      <c r="B24" s="42"/>
      <c r="C24" s="8" t="s">
        <v>504</v>
      </c>
      <c r="D24" s="6"/>
      <c r="E24" s="20"/>
    </row>
    <row r="25" spans="1:5">
      <c r="A25" s="361"/>
      <c r="B25" s="362"/>
      <c r="C25" s="359" t="s">
        <v>345</v>
      </c>
      <c r="D25" s="368">
        <f>SUM(D26:D34)</f>
        <v>5597</v>
      </c>
      <c r="E25" s="368">
        <f>SUM(E26:E34)</f>
        <v>5600</v>
      </c>
    </row>
    <row r="26" spans="1:5">
      <c r="A26" s="143" t="s">
        <v>494</v>
      </c>
      <c r="B26" s="42"/>
      <c r="C26" s="4" t="s">
        <v>495</v>
      </c>
      <c r="D26" s="4">
        <v>4784</v>
      </c>
      <c r="E26" s="20">
        <v>4785</v>
      </c>
    </row>
    <row r="27" spans="1:5" ht="12.75" customHeight="1">
      <c r="A27" s="143">
        <v>1100064</v>
      </c>
      <c r="B27" s="42" t="s">
        <v>336</v>
      </c>
      <c r="C27" s="4" t="s">
        <v>496</v>
      </c>
      <c r="D27" s="4"/>
      <c r="E27" s="20"/>
    </row>
    <row r="28" spans="1:5">
      <c r="A28" s="143">
        <v>1100072</v>
      </c>
      <c r="B28" s="42"/>
      <c r="C28" s="4" t="s">
        <v>497</v>
      </c>
      <c r="D28" s="4">
        <v>473</v>
      </c>
      <c r="E28" s="20">
        <v>475</v>
      </c>
    </row>
    <row r="29" spans="1:5" ht="25.5">
      <c r="A29" s="143">
        <v>1100072</v>
      </c>
      <c r="B29" s="42" t="s">
        <v>336</v>
      </c>
      <c r="C29" s="4" t="s">
        <v>498</v>
      </c>
      <c r="D29" s="4"/>
      <c r="E29" s="20"/>
    </row>
    <row r="30" spans="1:5" ht="12.75" customHeight="1">
      <c r="A30" s="143" t="s">
        <v>499</v>
      </c>
      <c r="B30" s="42"/>
      <c r="C30" s="4" t="s">
        <v>500</v>
      </c>
      <c r="D30" s="4"/>
      <c r="E30" s="20"/>
    </row>
    <row r="31" spans="1:5">
      <c r="A31" s="143" t="s">
        <v>20</v>
      </c>
      <c r="B31" s="42"/>
      <c r="C31" s="4" t="s">
        <v>74</v>
      </c>
      <c r="D31" s="6">
        <v>340</v>
      </c>
      <c r="E31" s="20">
        <v>340</v>
      </c>
    </row>
    <row r="32" spans="1:5" ht="25.5">
      <c r="A32" s="143" t="s">
        <v>19</v>
      </c>
      <c r="B32" s="42"/>
      <c r="C32" s="8" t="s">
        <v>449</v>
      </c>
      <c r="D32" s="184"/>
      <c r="E32" s="303"/>
    </row>
    <row r="33" spans="1:5">
      <c r="A33" s="143">
        <v>2200103</v>
      </c>
      <c r="B33" s="42"/>
      <c r="C33" s="4" t="s">
        <v>501</v>
      </c>
      <c r="D33" s="184"/>
      <c r="E33" s="303"/>
    </row>
    <row r="34" spans="1:5">
      <c r="A34" s="366" t="s">
        <v>35</v>
      </c>
      <c r="B34" s="41"/>
      <c r="C34" s="58" t="s">
        <v>75</v>
      </c>
      <c r="D34" s="184"/>
      <c r="E34" s="303"/>
    </row>
    <row r="35" spans="1:5">
      <c r="A35" s="361"/>
      <c r="B35" s="362"/>
      <c r="C35" s="368" t="s">
        <v>151</v>
      </c>
      <c r="D35" s="368">
        <f>SUM(D37:D44)</f>
        <v>843</v>
      </c>
      <c r="E35" s="368">
        <f>SUM(E37:E44)</f>
        <v>845</v>
      </c>
    </row>
    <row r="36" spans="1:5" ht="12.75" customHeight="1">
      <c r="A36" s="305" t="s">
        <v>954</v>
      </c>
      <c r="B36" s="42"/>
      <c r="C36" s="281" t="s">
        <v>955</v>
      </c>
      <c r="D36" s="6"/>
      <c r="E36" s="20"/>
    </row>
    <row r="37" spans="1:5" ht="12.75" customHeight="1">
      <c r="A37" s="143">
        <v>1000124</v>
      </c>
      <c r="B37" s="42"/>
      <c r="C37" s="130" t="s">
        <v>190</v>
      </c>
      <c r="D37" s="130">
        <v>50</v>
      </c>
      <c r="E37" s="20">
        <v>50</v>
      </c>
    </row>
    <row r="38" spans="1:5" ht="12.75" customHeight="1">
      <c r="A38" s="143" t="s">
        <v>9</v>
      </c>
      <c r="B38" s="42"/>
      <c r="C38" s="4" t="s">
        <v>191</v>
      </c>
      <c r="D38" s="4">
        <v>49</v>
      </c>
      <c r="E38" s="20">
        <v>50</v>
      </c>
    </row>
    <row r="39" spans="1:5" ht="12.75" customHeight="1">
      <c r="A39" s="143" t="s">
        <v>10</v>
      </c>
      <c r="B39" s="42"/>
      <c r="C39" s="4" t="s">
        <v>55</v>
      </c>
      <c r="D39" s="4"/>
      <c r="E39" s="20"/>
    </row>
    <row r="40" spans="1:5" ht="12.75" customHeight="1">
      <c r="A40" s="143" t="s">
        <v>12</v>
      </c>
      <c r="B40" s="42"/>
      <c r="C40" s="4" t="s">
        <v>11</v>
      </c>
      <c r="D40" s="4"/>
      <c r="E40" s="20"/>
    </row>
    <row r="41" spans="1:5" ht="12.75" customHeight="1">
      <c r="A41" s="304">
        <v>1000165</v>
      </c>
      <c r="B41" s="188"/>
      <c r="C41" s="195" t="s">
        <v>195</v>
      </c>
      <c r="D41" s="243">
        <v>468</v>
      </c>
      <c r="E41" s="367">
        <v>470</v>
      </c>
    </row>
    <row r="42" spans="1:5" ht="12.75" customHeight="1">
      <c r="A42" s="143" t="s">
        <v>14</v>
      </c>
      <c r="B42" s="42"/>
      <c r="C42" s="4" t="s">
        <v>196</v>
      </c>
      <c r="D42" s="4">
        <v>167</v>
      </c>
      <c r="E42" s="20">
        <v>165</v>
      </c>
    </row>
    <row r="43" spans="1:5" ht="12.75" customHeight="1">
      <c r="A43" s="143" t="s">
        <v>21</v>
      </c>
      <c r="B43" s="42"/>
      <c r="C43" s="4" t="s">
        <v>192</v>
      </c>
      <c r="D43" s="4">
        <v>109</v>
      </c>
      <c r="E43" s="20">
        <v>110</v>
      </c>
    </row>
    <row r="44" spans="1:5" ht="12.75" customHeight="1">
      <c r="A44" s="143">
        <v>1000181</v>
      </c>
      <c r="B44" s="42"/>
      <c r="C44" s="4" t="s">
        <v>193</v>
      </c>
      <c r="D44" s="4"/>
      <c r="E44" s="20"/>
    </row>
    <row r="45" spans="1:5" ht="12.75" customHeight="1">
      <c r="A45" s="361"/>
      <c r="B45" s="362"/>
      <c r="C45" s="368" t="s">
        <v>78</v>
      </c>
      <c r="D45" s="368">
        <f>SUM(D46:D52)</f>
        <v>241</v>
      </c>
      <c r="E45" s="368">
        <f>SUM(E46:E52)</f>
        <v>240</v>
      </c>
    </row>
    <row r="46" spans="1:5" ht="12.75" customHeight="1">
      <c r="A46" s="306">
        <v>1000215</v>
      </c>
      <c r="B46" s="43"/>
      <c r="C46" s="20" t="s">
        <v>62</v>
      </c>
      <c r="D46" s="20">
        <v>177</v>
      </c>
      <c r="E46" s="20">
        <v>175</v>
      </c>
    </row>
    <row r="47" spans="1:5" ht="12.75" customHeight="1">
      <c r="A47" s="472">
        <v>1000207</v>
      </c>
      <c r="B47" s="473"/>
      <c r="C47" s="474" t="s">
        <v>67</v>
      </c>
      <c r="D47" s="464"/>
      <c r="E47" s="464"/>
    </row>
    <row r="48" spans="1:5" ht="12.75" customHeight="1">
      <c r="A48" s="143">
        <v>1000207</v>
      </c>
      <c r="B48" s="460" t="s">
        <v>531</v>
      </c>
      <c r="C48" s="8" t="s">
        <v>528</v>
      </c>
      <c r="D48" s="20">
        <v>0</v>
      </c>
      <c r="E48" s="20">
        <v>0</v>
      </c>
    </row>
    <row r="49" spans="1:5" ht="12.75" customHeight="1">
      <c r="A49" s="143">
        <v>1000207</v>
      </c>
      <c r="B49" s="460" t="s">
        <v>531</v>
      </c>
      <c r="C49" s="8" t="s">
        <v>529</v>
      </c>
      <c r="D49" s="20">
        <v>0</v>
      </c>
      <c r="E49" s="20">
        <v>0</v>
      </c>
    </row>
    <row r="50" spans="1:5" ht="12.75" customHeight="1">
      <c r="A50" s="143">
        <v>1000207</v>
      </c>
      <c r="B50" s="460" t="s">
        <v>531</v>
      </c>
      <c r="C50" s="8" t="s">
        <v>530</v>
      </c>
      <c r="D50" s="20">
        <v>0</v>
      </c>
      <c r="E50" s="20">
        <v>0</v>
      </c>
    </row>
    <row r="51" spans="1:5" ht="12.75" customHeight="1">
      <c r="A51" s="306">
        <v>1000207</v>
      </c>
      <c r="B51" s="43" t="s">
        <v>343</v>
      </c>
      <c r="C51" s="20" t="s">
        <v>76</v>
      </c>
      <c r="D51" s="20">
        <v>5</v>
      </c>
      <c r="E51" s="20">
        <v>5</v>
      </c>
    </row>
    <row r="52" spans="1:5" ht="12.75" customHeight="1">
      <c r="A52" s="306">
        <v>1000207</v>
      </c>
      <c r="B52" s="43" t="s">
        <v>335</v>
      </c>
      <c r="C52" s="20" t="s">
        <v>77</v>
      </c>
      <c r="D52" s="20">
        <v>59</v>
      </c>
      <c r="E52" s="20">
        <v>60</v>
      </c>
    </row>
    <row r="53" spans="1:5">
      <c r="A53" s="585" t="s">
        <v>891</v>
      </c>
      <c r="B53" s="585"/>
      <c r="C53" s="585"/>
      <c r="D53" s="585"/>
      <c r="E53" s="585"/>
    </row>
    <row r="54" spans="1:5">
      <c r="A54" s="529" t="s">
        <v>1030</v>
      </c>
      <c r="B54" s="529"/>
      <c r="C54" s="529"/>
      <c r="D54" s="529"/>
      <c r="E54" s="529"/>
    </row>
    <row r="55" spans="1:5">
      <c r="A55" s="529" t="s">
        <v>1031</v>
      </c>
      <c r="B55" s="529"/>
      <c r="C55" s="529"/>
      <c r="D55" s="529"/>
      <c r="E55" s="529"/>
    </row>
    <row r="56" spans="1:5">
      <c r="A56" s="529" t="s">
        <v>1032</v>
      </c>
      <c r="B56" s="529"/>
      <c r="C56" s="529"/>
      <c r="D56" s="529"/>
      <c r="E56" s="529"/>
    </row>
  </sheetData>
  <mergeCells count="1">
    <mergeCell ref="A53:E53"/>
  </mergeCells>
  <phoneticPr fontId="68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9"/>
  <sheetViews>
    <sheetView workbookViewId="0">
      <selection activeCell="D3" sqref="D3:E3"/>
    </sheetView>
  </sheetViews>
  <sheetFormatPr defaultRowHeight="12.75"/>
  <cols>
    <col min="1" max="1" width="9.140625" style="60"/>
    <col min="2" max="2" width="10.5703125" style="135" customWidth="1"/>
    <col min="3" max="3" width="49.140625" style="60" customWidth="1"/>
    <col min="4" max="4" width="9.7109375" style="60" customWidth="1"/>
    <col min="5" max="16384" width="9.140625" style="60"/>
  </cols>
  <sheetData>
    <row r="1" spans="1:5" s="61" customFormat="1">
      <c r="A1" s="125" t="s">
        <v>370</v>
      </c>
      <c r="B1" s="126"/>
      <c r="C1" s="134"/>
      <c r="D1" s="60"/>
      <c r="E1" s="60"/>
    </row>
    <row r="2" spans="1:5" s="61" customFormat="1">
      <c r="A2" s="125"/>
      <c r="B2" s="126"/>
      <c r="C2" s="134"/>
      <c r="D2" s="60"/>
      <c r="E2" s="54" t="s">
        <v>180</v>
      </c>
    </row>
    <row r="3" spans="1:5" s="61" customFormat="1" ht="25.5">
      <c r="A3" s="301" t="s">
        <v>421</v>
      </c>
      <c r="B3" s="42" t="s">
        <v>422</v>
      </c>
      <c r="C3" s="143" t="s">
        <v>52</v>
      </c>
      <c r="D3" s="301" t="s">
        <v>1018</v>
      </c>
      <c r="E3" s="527" t="s">
        <v>1019</v>
      </c>
    </row>
    <row r="4" spans="1:5" s="61" customFormat="1">
      <c r="A4" s="383"/>
      <c r="B4" s="362"/>
      <c r="C4" s="359" t="s">
        <v>78</v>
      </c>
      <c r="D4" s="383"/>
      <c r="E4" s="385"/>
    </row>
    <row r="5" spans="1:5">
      <c r="A5" s="472">
        <v>1000215</v>
      </c>
      <c r="B5" s="473"/>
      <c r="C5" s="475" t="s">
        <v>62</v>
      </c>
      <c r="D5" s="476"/>
      <c r="E5" s="477"/>
    </row>
    <row r="6" spans="1:5" ht="25.5">
      <c r="A6" s="306">
        <v>1000215</v>
      </c>
      <c r="B6" s="460" t="s">
        <v>533</v>
      </c>
      <c r="C6" s="22" t="s">
        <v>63</v>
      </c>
      <c r="D6" s="65"/>
      <c r="E6" s="65"/>
    </row>
    <row r="7" spans="1:5" ht="25.5">
      <c r="A7" s="306">
        <v>1000215</v>
      </c>
      <c r="B7" s="460" t="s">
        <v>534</v>
      </c>
      <c r="C7" s="22" t="s">
        <v>64</v>
      </c>
      <c r="D7" s="65"/>
      <c r="E7" s="65"/>
    </row>
    <row r="8" spans="1:5" ht="25.5">
      <c r="A8" s="306">
        <v>1000215</v>
      </c>
      <c r="B8" s="460" t="s">
        <v>535</v>
      </c>
      <c r="C8" s="22" t="s">
        <v>65</v>
      </c>
      <c r="D8" s="65"/>
      <c r="E8" s="65"/>
    </row>
    <row r="9" spans="1:5" ht="25.5">
      <c r="A9" s="306">
        <v>1000215</v>
      </c>
      <c r="B9" s="460" t="s">
        <v>536</v>
      </c>
      <c r="C9" s="22" t="s">
        <v>66</v>
      </c>
      <c r="D9" s="65"/>
      <c r="E9" s="65"/>
    </row>
    <row r="10" spans="1:5">
      <c r="A10" s="472">
        <v>1000207</v>
      </c>
      <c r="B10" s="473"/>
      <c r="C10" s="475" t="s">
        <v>67</v>
      </c>
      <c r="D10" s="476"/>
      <c r="E10" s="476"/>
    </row>
    <row r="11" spans="1:5">
      <c r="A11" s="143">
        <v>1000207</v>
      </c>
      <c r="B11" s="460" t="s">
        <v>531</v>
      </c>
      <c r="C11" s="8" t="s">
        <v>528</v>
      </c>
      <c r="D11" s="65">
        <v>0</v>
      </c>
      <c r="E11" s="65">
        <v>0</v>
      </c>
    </row>
    <row r="12" spans="1:5">
      <c r="A12" s="143">
        <v>1000207</v>
      </c>
      <c r="B12" s="460" t="s">
        <v>531</v>
      </c>
      <c r="C12" s="8" t="s">
        <v>529</v>
      </c>
      <c r="D12" s="65">
        <v>0</v>
      </c>
      <c r="E12" s="65">
        <v>0</v>
      </c>
    </row>
    <row r="13" spans="1:5">
      <c r="A13" s="143">
        <v>1000207</v>
      </c>
      <c r="B13" s="460" t="s">
        <v>531</v>
      </c>
      <c r="C13" s="8" t="s">
        <v>530</v>
      </c>
      <c r="D13" s="65">
        <v>0</v>
      </c>
      <c r="E13" s="65">
        <v>0</v>
      </c>
    </row>
    <row r="14" spans="1:5">
      <c r="A14" s="306">
        <v>1000207</v>
      </c>
      <c r="B14" s="43" t="s">
        <v>343</v>
      </c>
      <c r="C14" s="22" t="s">
        <v>76</v>
      </c>
      <c r="D14" s="65"/>
      <c r="E14" s="65"/>
    </row>
    <row r="15" spans="1:5">
      <c r="A15" s="306">
        <v>1000207</v>
      </c>
      <c r="B15" s="43" t="s">
        <v>335</v>
      </c>
      <c r="C15" s="22" t="s">
        <v>77</v>
      </c>
      <c r="D15" s="65"/>
      <c r="E15" s="65"/>
    </row>
    <row r="16" spans="1:5">
      <c r="A16" s="361"/>
      <c r="B16" s="362"/>
      <c r="C16" s="368" t="s">
        <v>58</v>
      </c>
      <c r="D16" s="360"/>
      <c r="E16" s="360"/>
    </row>
    <row r="17" spans="1:5">
      <c r="A17" s="143">
        <v>1900026</v>
      </c>
      <c r="B17" s="42"/>
      <c r="C17" s="4" t="s">
        <v>51</v>
      </c>
      <c r="D17" s="21"/>
      <c r="E17" s="21"/>
    </row>
    <row r="18" spans="1:5">
      <c r="A18" s="143">
        <v>1900034</v>
      </c>
      <c r="B18" s="42"/>
      <c r="C18" s="4" t="s">
        <v>59</v>
      </c>
      <c r="D18" s="21"/>
      <c r="E18" s="21"/>
    </row>
    <row r="19" spans="1:5">
      <c r="A19" s="143">
        <v>1900042</v>
      </c>
      <c r="B19" s="42"/>
      <c r="C19" s="4" t="s">
        <v>60</v>
      </c>
      <c r="D19" s="21"/>
      <c r="E19" s="21"/>
    </row>
  </sheetData>
  <phoneticPr fontId="36" type="noConversion"/>
  <pageMargins left="0.75" right="0.75" top="1" bottom="1" header="0.5" footer="0.5"/>
  <pageSetup orientation="portrait" r:id="rId1"/>
  <headerFooter alignWithMargins="0"/>
  <ignoredErrors>
    <ignoredError sqref="B15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E56"/>
  <sheetViews>
    <sheetView topLeftCell="A32" workbookViewId="0">
      <selection activeCell="E55" sqref="E55"/>
    </sheetView>
  </sheetViews>
  <sheetFormatPr defaultRowHeight="12.75"/>
  <cols>
    <col min="1" max="1" width="10.5703125" customWidth="1"/>
    <col min="2" max="2" width="8.5703125" customWidth="1"/>
    <col min="3" max="3" width="53.28515625" customWidth="1"/>
  </cols>
  <sheetData>
    <row r="1" spans="1:5">
      <c r="A1" s="36" t="s">
        <v>290</v>
      </c>
      <c r="B1" s="136"/>
      <c r="C1" s="134"/>
      <c r="D1" s="137"/>
      <c r="E1" s="137"/>
    </row>
    <row r="2" spans="1:5">
      <c r="A2" s="68"/>
      <c r="B2" s="138"/>
      <c r="C2" s="134"/>
      <c r="D2" s="3"/>
      <c r="E2" s="54" t="s">
        <v>181</v>
      </c>
    </row>
    <row r="3" spans="1:5" ht="38.25">
      <c r="A3" s="301" t="s">
        <v>421</v>
      </c>
      <c r="B3" s="42" t="s">
        <v>422</v>
      </c>
      <c r="C3" s="130" t="s">
        <v>52</v>
      </c>
      <c r="D3" s="301" t="s">
        <v>1018</v>
      </c>
      <c r="E3" s="527" t="s">
        <v>1019</v>
      </c>
    </row>
    <row r="4" spans="1:5" ht="12.75" customHeight="1">
      <c r="A4" s="370"/>
      <c r="B4" s="371"/>
      <c r="C4" s="359" t="s">
        <v>569</v>
      </c>
      <c r="D4" s="360">
        <f>SUM(D5,D6,D7,D8,D9,D14,D17)</f>
        <v>2496</v>
      </c>
      <c r="E4" s="360">
        <f>SUM(E5,E6,E7,E8,E9,E14,E17)</f>
        <v>4059</v>
      </c>
    </row>
    <row r="5" spans="1:5" ht="12.75" customHeight="1">
      <c r="A5" s="143" t="s">
        <v>22</v>
      </c>
      <c r="B5" s="42"/>
      <c r="C5" s="4" t="s">
        <v>377</v>
      </c>
      <c r="D5" s="21">
        <v>568</v>
      </c>
      <c r="E5" s="21">
        <v>1300</v>
      </c>
    </row>
    <row r="6" spans="1:5" ht="24.95" customHeight="1">
      <c r="A6" s="143">
        <v>1300029</v>
      </c>
      <c r="B6" s="42"/>
      <c r="C6" s="4" t="s">
        <v>894</v>
      </c>
      <c r="D6" s="21">
        <v>563</v>
      </c>
      <c r="E6" s="21">
        <v>800</v>
      </c>
    </row>
    <row r="7" spans="1:5" ht="24.95" customHeight="1">
      <c r="A7" s="143" t="s">
        <v>929</v>
      </c>
      <c r="B7" s="42" t="s">
        <v>928</v>
      </c>
      <c r="C7" s="4" t="s">
        <v>894</v>
      </c>
      <c r="D7" s="21"/>
      <c r="E7" s="21"/>
    </row>
    <row r="8" spans="1:5" ht="12.75" customHeight="1">
      <c r="A8" s="143" t="s">
        <v>23</v>
      </c>
      <c r="B8" s="42"/>
      <c r="C8" s="4" t="s">
        <v>197</v>
      </c>
      <c r="D8" s="21">
        <v>138</v>
      </c>
      <c r="E8" s="21">
        <v>575</v>
      </c>
    </row>
    <row r="9" spans="1:5" ht="12.75" customHeight="1">
      <c r="A9" s="461" t="s">
        <v>24</v>
      </c>
      <c r="B9" s="467"/>
      <c r="C9" s="470" t="s">
        <v>446</v>
      </c>
      <c r="D9" s="466">
        <f>SUM(D10:D11)</f>
        <v>114</v>
      </c>
      <c r="E9" s="466">
        <f>SUM(E10:E11)</f>
        <v>114</v>
      </c>
    </row>
    <row r="10" spans="1:5" ht="12.75" customHeight="1">
      <c r="A10" s="143">
        <v>1300037</v>
      </c>
      <c r="B10" s="42" t="s">
        <v>375</v>
      </c>
      <c r="C10" s="4" t="s">
        <v>70</v>
      </c>
      <c r="D10" s="21">
        <v>87</v>
      </c>
      <c r="E10" s="21">
        <v>87</v>
      </c>
    </row>
    <row r="11" spans="1:5" ht="12.75" customHeight="1">
      <c r="A11" s="143">
        <v>1300037</v>
      </c>
      <c r="B11" s="42" t="s">
        <v>343</v>
      </c>
      <c r="C11" s="4" t="s">
        <v>71</v>
      </c>
      <c r="D11" s="21">
        <v>27</v>
      </c>
      <c r="E11" s="21">
        <v>27</v>
      </c>
    </row>
    <row r="12" spans="1:5" ht="27" customHeight="1">
      <c r="A12" s="143">
        <v>1300136</v>
      </c>
      <c r="B12" s="42" t="s">
        <v>928</v>
      </c>
      <c r="C12" s="4" t="s">
        <v>458</v>
      </c>
      <c r="D12" s="65"/>
      <c r="E12" s="65"/>
    </row>
    <row r="13" spans="1:5" ht="42.75" customHeight="1">
      <c r="A13" s="143">
        <v>1300136</v>
      </c>
      <c r="B13" s="478" t="s">
        <v>531</v>
      </c>
      <c r="C13" s="4" t="s">
        <v>571</v>
      </c>
      <c r="D13" s="65">
        <v>564</v>
      </c>
      <c r="E13" s="65">
        <v>565</v>
      </c>
    </row>
    <row r="14" spans="1:5" ht="12.75" customHeight="1">
      <c r="A14" s="461" t="s">
        <v>26</v>
      </c>
      <c r="B14" s="462"/>
      <c r="C14" s="470" t="s">
        <v>25</v>
      </c>
      <c r="D14" s="466">
        <f>SUM(D15:D16)</f>
        <v>1039</v>
      </c>
      <c r="E14" s="466">
        <f>SUM(E15:E16)</f>
        <v>1040</v>
      </c>
    </row>
    <row r="15" spans="1:5" ht="12.75" customHeight="1">
      <c r="A15" s="143" t="s">
        <v>26</v>
      </c>
      <c r="B15" s="42"/>
      <c r="C15" s="4" t="s">
        <v>25</v>
      </c>
      <c r="D15" s="21">
        <v>427</v>
      </c>
      <c r="E15" s="21">
        <v>430</v>
      </c>
    </row>
    <row r="16" spans="1:5" ht="33.75" customHeight="1">
      <c r="A16" s="143" t="s">
        <v>26</v>
      </c>
      <c r="B16" s="479" t="s">
        <v>568</v>
      </c>
      <c r="C16" s="4" t="s">
        <v>570</v>
      </c>
      <c r="D16" s="65">
        <v>612</v>
      </c>
      <c r="E16" s="65">
        <v>610</v>
      </c>
    </row>
    <row r="17" spans="1:5" ht="12.75" customHeight="1">
      <c r="A17" s="461">
        <v>1300169</v>
      </c>
      <c r="B17" s="462"/>
      <c r="C17" s="470" t="s">
        <v>447</v>
      </c>
      <c r="D17" s="466">
        <f>SUM(D18:D19)</f>
        <v>74</v>
      </c>
      <c r="E17" s="466">
        <f>SUM(E18:E19)</f>
        <v>230</v>
      </c>
    </row>
    <row r="18" spans="1:5" ht="12.75" customHeight="1">
      <c r="A18" s="143">
        <v>1300169</v>
      </c>
      <c r="B18" s="42" t="s">
        <v>343</v>
      </c>
      <c r="C18" s="4" t="s">
        <v>72</v>
      </c>
      <c r="D18" s="21">
        <v>59</v>
      </c>
      <c r="E18" s="21">
        <v>115</v>
      </c>
    </row>
    <row r="19" spans="1:5" ht="12.75" customHeight="1">
      <c r="A19" s="143">
        <v>1300169</v>
      </c>
      <c r="B19" s="42" t="s">
        <v>376</v>
      </c>
      <c r="C19" s="4" t="s">
        <v>73</v>
      </c>
      <c r="D19" s="21">
        <v>15</v>
      </c>
      <c r="E19" s="21">
        <v>115</v>
      </c>
    </row>
    <row r="20" spans="1:5" ht="12.75" customHeight="1">
      <c r="A20" s="300">
        <v>2200079</v>
      </c>
      <c r="B20" s="129" t="s">
        <v>338</v>
      </c>
      <c r="C20" s="6" t="s">
        <v>168</v>
      </c>
      <c r="D20" s="21">
        <v>250</v>
      </c>
      <c r="E20" s="21">
        <v>330</v>
      </c>
    </row>
    <row r="21" spans="1:5" ht="12.75" customHeight="1">
      <c r="A21" s="361"/>
      <c r="B21" s="362"/>
      <c r="C21" s="359" t="s">
        <v>345</v>
      </c>
      <c r="D21" s="360">
        <f>SUM(D22:D29)</f>
        <v>3036</v>
      </c>
      <c r="E21" s="360">
        <f>SUM(E22:E29)</f>
        <v>3040</v>
      </c>
    </row>
    <row r="22" spans="1:5" ht="12.75" customHeight="1">
      <c r="A22" s="143" t="s">
        <v>31</v>
      </c>
      <c r="B22" s="42"/>
      <c r="C22" s="8" t="s">
        <v>30</v>
      </c>
      <c r="D22" s="21">
        <v>1280</v>
      </c>
      <c r="E22" s="21">
        <v>1280</v>
      </c>
    </row>
    <row r="23" spans="1:5" ht="12.75" customHeight="1">
      <c r="A23" s="143" t="s">
        <v>32</v>
      </c>
      <c r="B23" s="42"/>
      <c r="C23" s="8" t="s">
        <v>68</v>
      </c>
      <c r="D23" s="21">
        <v>482</v>
      </c>
      <c r="E23" s="21">
        <v>485</v>
      </c>
    </row>
    <row r="24" spans="1:5" ht="12.75" customHeight="1">
      <c r="A24" s="143">
        <v>1300185</v>
      </c>
      <c r="B24" s="42"/>
      <c r="C24" s="8" t="s">
        <v>448</v>
      </c>
      <c r="D24" s="184"/>
      <c r="E24" s="184"/>
    </row>
    <row r="25" spans="1:5" ht="12.75" customHeight="1">
      <c r="A25" s="143">
        <v>1000017</v>
      </c>
      <c r="B25" s="42"/>
      <c r="C25" s="8" t="s">
        <v>74</v>
      </c>
      <c r="D25" s="21">
        <v>505</v>
      </c>
      <c r="E25" s="21">
        <v>505</v>
      </c>
    </row>
    <row r="26" spans="1:5" ht="25.5" customHeight="1">
      <c r="A26" s="143" t="s">
        <v>19</v>
      </c>
      <c r="B26" s="42"/>
      <c r="C26" s="8" t="s">
        <v>449</v>
      </c>
      <c r="D26" s="184"/>
      <c r="E26" s="303"/>
    </row>
    <row r="27" spans="1:5" ht="29.25" customHeight="1">
      <c r="A27" s="304">
        <v>1300136</v>
      </c>
      <c r="B27" s="198"/>
      <c r="C27" s="209" t="s">
        <v>458</v>
      </c>
      <c r="D27" s="21">
        <v>564</v>
      </c>
      <c r="E27" s="21">
        <v>565</v>
      </c>
    </row>
    <row r="28" spans="1:5" ht="12.75" customHeight="1">
      <c r="A28" s="143">
        <v>2200079</v>
      </c>
      <c r="B28" s="42" t="s">
        <v>339</v>
      </c>
      <c r="C28" s="8" t="s">
        <v>204</v>
      </c>
      <c r="D28" s="21">
        <v>205</v>
      </c>
      <c r="E28" s="21">
        <v>205</v>
      </c>
    </row>
    <row r="29" spans="1:5" ht="12.75" customHeight="1">
      <c r="A29" s="143">
        <v>2200103</v>
      </c>
      <c r="B29" s="42" t="s">
        <v>340</v>
      </c>
      <c r="C29" s="8" t="s">
        <v>69</v>
      </c>
      <c r="D29" s="21"/>
      <c r="E29" s="21"/>
    </row>
    <row r="30" spans="1:5" ht="12.75" customHeight="1">
      <c r="A30" s="361" t="s">
        <v>489</v>
      </c>
      <c r="B30" s="362"/>
      <c r="C30" s="368" t="s">
        <v>151</v>
      </c>
      <c r="D30" s="360">
        <f>SUM(D31:D42)</f>
        <v>153</v>
      </c>
      <c r="E30" s="360">
        <f>SUM(E31:E42)</f>
        <v>167</v>
      </c>
    </row>
    <row r="31" spans="1:5" ht="12.75" customHeight="1">
      <c r="A31" s="143" t="s">
        <v>28</v>
      </c>
      <c r="B31" s="42"/>
      <c r="C31" s="4" t="s">
        <v>27</v>
      </c>
      <c r="D31" s="21">
        <v>101</v>
      </c>
      <c r="E31" s="21">
        <v>115</v>
      </c>
    </row>
    <row r="32" spans="1:5" ht="12.75" customHeight="1">
      <c r="A32" s="305" t="s">
        <v>954</v>
      </c>
      <c r="B32" s="42"/>
      <c r="C32" s="281" t="s">
        <v>955</v>
      </c>
      <c r="D32" s="21"/>
      <c r="E32" s="21"/>
    </row>
    <row r="33" spans="1:5" ht="12.75" customHeight="1">
      <c r="A33" s="143" t="s">
        <v>33</v>
      </c>
      <c r="B33" s="42"/>
      <c r="C33" s="4" t="s">
        <v>199</v>
      </c>
      <c r="D33" s="21"/>
      <c r="E33" s="21"/>
    </row>
    <row r="34" spans="1:5" ht="12.75" customHeight="1">
      <c r="A34" s="143" t="s">
        <v>34</v>
      </c>
      <c r="B34" s="42"/>
      <c r="C34" s="4" t="s">
        <v>200</v>
      </c>
      <c r="D34" s="21"/>
      <c r="E34" s="21"/>
    </row>
    <row r="35" spans="1:5" ht="12.75" customHeight="1">
      <c r="A35" s="304" t="s">
        <v>37</v>
      </c>
      <c r="B35" s="188"/>
      <c r="C35" s="195" t="s">
        <v>201</v>
      </c>
      <c r="D35" s="221"/>
      <c r="E35" s="65"/>
    </row>
    <row r="36" spans="1:5" ht="12.75" customHeight="1">
      <c r="A36" s="304" t="s">
        <v>38</v>
      </c>
      <c r="B36" s="188"/>
      <c r="C36" s="195" t="s">
        <v>202</v>
      </c>
      <c r="D36" s="221">
        <v>8</v>
      </c>
      <c r="E36" s="65">
        <v>8</v>
      </c>
    </row>
    <row r="37" spans="1:5" ht="12.75" customHeight="1">
      <c r="A37" s="304" t="s">
        <v>39</v>
      </c>
      <c r="B37" s="188"/>
      <c r="C37" s="195" t="s">
        <v>203</v>
      </c>
      <c r="D37" s="221">
        <v>44</v>
      </c>
      <c r="E37" s="65">
        <v>44</v>
      </c>
    </row>
    <row r="38" spans="1:5" ht="12.75" customHeight="1">
      <c r="A38" s="143" t="s">
        <v>13</v>
      </c>
      <c r="B38" s="42"/>
      <c r="C38" s="4" t="s">
        <v>195</v>
      </c>
      <c r="D38" s="21"/>
      <c r="E38" s="21"/>
    </row>
    <row r="39" spans="1:5" ht="12.75" customHeight="1">
      <c r="A39" s="143" t="s">
        <v>14</v>
      </c>
      <c r="B39" s="42"/>
      <c r="C39" s="4" t="s">
        <v>196</v>
      </c>
      <c r="D39" s="21"/>
      <c r="E39" s="21"/>
    </row>
    <row r="40" spans="1:5" ht="26.25" customHeight="1">
      <c r="A40" s="143">
        <v>1000132</v>
      </c>
      <c r="B40" s="42"/>
      <c r="C40" s="8" t="s">
        <v>309</v>
      </c>
      <c r="D40" s="21"/>
      <c r="E40" s="21"/>
    </row>
    <row r="41" spans="1:5" ht="26.25" customHeight="1">
      <c r="A41" s="143" t="s">
        <v>40</v>
      </c>
      <c r="B41" s="42"/>
      <c r="C41" s="4" t="s">
        <v>205</v>
      </c>
      <c r="D41" s="21"/>
      <c r="E41" s="21"/>
    </row>
    <row r="42" spans="1:5" s="3" customFormat="1" ht="26.25" customHeight="1">
      <c r="A42" s="143" t="s">
        <v>1002</v>
      </c>
      <c r="B42" s="42" t="s">
        <v>928</v>
      </c>
      <c r="C42" s="4" t="s">
        <v>1003</v>
      </c>
      <c r="D42" s="21"/>
      <c r="E42" s="21"/>
    </row>
    <row r="43" spans="1:5" ht="12.75" customHeight="1">
      <c r="A43" s="361"/>
      <c r="B43" s="362"/>
      <c r="C43" s="368" t="s">
        <v>78</v>
      </c>
      <c r="D43" s="360">
        <f>SUM(D44:D51)</f>
        <v>323</v>
      </c>
      <c r="E43" s="360"/>
    </row>
    <row r="44" spans="1:5" ht="12.75" customHeight="1">
      <c r="A44" s="306">
        <v>1000215</v>
      </c>
      <c r="B44" s="117"/>
      <c r="C44" s="20" t="s">
        <v>62</v>
      </c>
      <c r="D44" s="21">
        <v>58</v>
      </c>
      <c r="E44" s="21">
        <v>60</v>
      </c>
    </row>
    <row r="45" spans="1:5" ht="25.5" customHeight="1">
      <c r="A45" s="306">
        <v>1000215</v>
      </c>
      <c r="B45" s="42" t="s">
        <v>892</v>
      </c>
      <c r="C45" s="8" t="s">
        <v>893</v>
      </c>
      <c r="D45" s="21">
        <v>259</v>
      </c>
      <c r="E45" s="21">
        <v>260</v>
      </c>
    </row>
    <row r="46" spans="1:5" ht="12.75" customHeight="1">
      <c r="A46" s="472">
        <v>1000207</v>
      </c>
      <c r="B46" s="480"/>
      <c r="C46" s="474" t="s">
        <v>67</v>
      </c>
      <c r="D46" s="466"/>
      <c r="E46" s="466"/>
    </row>
    <row r="47" spans="1:5" ht="12.75" customHeight="1">
      <c r="A47" s="143">
        <v>1000207</v>
      </c>
      <c r="B47" s="460" t="s">
        <v>531</v>
      </c>
      <c r="C47" s="8" t="s">
        <v>528</v>
      </c>
      <c r="D47" s="21">
        <v>0</v>
      </c>
      <c r="E47" s="21">
        <v>0</v>
      </c>
    </row>
    <row r="48" spans="1:5" ht="12.75" customHeight="1">
      <c r="A48" s="143">
        <v>1000207</v>
      </c>
      <c r="B48" s="460" t="s">
        <v>531</v>
      </c>
      <c r="C48" s="8" t="s">
        <v>529</v>
      </c>
      <c r="D48" s="21">
        <v>0</v>
      </c>
      <c r="E48" s="21">
        <v>0</v>
      </c>
    </row>
    <row r="49" spans="1:5" ht="12.75" customHeight="1">
      <c r="A49" s="143">
        <v>1000207</v>
      </c>
      <c r="B49" s="460" t="s">
        <v>531</v>
      </c>
      <c r="C49" s="8" t="s">
        <v>530</v>
      </c>
      <c r="D49" s="21">
        <v>0</v>
      </c>
      <c r="E49" s="21">
        <v>0</v>
      </c>
    </row>
    <row r="50" spans="1:5" ht="12.75" customHeight="1">
      <c r="A50" s="306">
        <v>1000207</v>
      </c>
      <c r="B50" s="43" t="s">
        <v>343</v>
      </c>
      <c r="C50" s="20" t="s">
        <v>76</v>
      </c>
      <c r="D50" s="21"/>
      <c r="E50" s="21"/>
    </row>
    <row r="51" spans="1:5" ht="12.75" customHeight="1">
      <c r="A51" s="306">
        <v>1000207</v>
      </c>
      <c r="B51" s="43" t="s">
        <v>335</v>
      </c>
      <c r="C51" s="20" t="s">
        <v>77</v>
      </c>
      <c r="D51" s="21">
        <v>6</v>
      </c>
      <c r="E51" s="21"/>
    </row>
    <row r="52" spans="1:5" ht="12.75" customHeight="1">
      <c r="A52" s="306"/>
      <c r="B52" s="43"/>
      <c r="C52" s="372" t="s">
        <v>378</v>
      </c>
      <c r="D52" s="373">
        <v>44</v>
      </c>
      <c r="E52" s="373">
        <v>40</v>
      </c>
    </row>
    <row r="53" spans="1:5" ht="12.75" customHeight="1">
      <c r="A53" s="306"/>
      <c r="B53" s="43"/>
      <c r="C53" s="372" t="s">
        <v>537</v>
      </c>
      <c r="D53" s="373">
        <v>116</v>
      </c>
      <c r="E53" s="373">
        <v>115</v>
      </c>
    </row>
    <row r="54" spans="1:5" ht="12.75" customHeight="1">
      <c r="A54" s="306"/>
      <c r="B54" s="43"/>
      <c r="C54" s="372" t="s">
        <v>198</v>
      </c>
      <c r="D54" s="373">
        <v>101</v>
      </c>
      <c r="E54" s="373">
        <v>116</v>
      </c>
    </row>
    <row r="55" spans="1:5">
      <c r="A55" s="239" t="s">
        <v>926</v>
      </c>
      <c r="B55" s="240"/>
      <c r="C55" s="211"/>
      <c r="D55" s="211"/>
      <c r="E55" s="68"/>
    </row>
    <row r="56" spans="1:5">
      <c r="A56" s="517" t="s">
        <v>1004</v>
      </c>
    </row>
  </sheetData>
  <phoneticPr fontId="68" type="noConversion"/>
  <pageMargins left="0" right="0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6"/>
  <sheetViews>
    <sheetView workbookViewId="0">
      <selection activeCell="D3" sqref="D3:E3"/>
    </sheetView>
  </sheetViews>
  <sheetFormatPr defaultRowHeight="12.75"/>
  <cols>
    <col min="1" max="1" width="10.7109375" style="35" customWidth="1"/>
    <col min="2" max="2" width="9.85546875" style="46" customWidth="1"/>
    <col min="3" max="3" width="49.42578125" style="3" customWidth="1"/>
    <col min="4" max="4" width="9.7109375" style="3" customWidth="1"/>
    <col min="5" max="5" width="10" style="3" customWidth="1"/>
    <col min="6" max="16384" width="9.140625" style="3"/>
  </cols>
  <sheetData>
    <row r="1" spans="1:5" ht="13.5" customHeight="1">
      <c r="A1" s="586" t="s">
        <v>415</v>
      </c>
      <c r="B1" s="586"/>
      <c r="C1" s="586"/>
      <c r="D1" s="24"/>
    </row>
    <row r="2" spans="1:5" ht="13.5" customHeight="1">
      <c r="A2" s="127"/>
      <c r="B2" s="128"/>
      <c r="C2" s="24"/>
      <c r="E2" s="54" t="s">
        <v>414</v>
      </c>
    </row>
    <row r="3" spans="1:5" ht="27" customHeight="1">
      <c r="A3" s="301" t="s">
        <v>421</v>
      </c>
      <c r="B3" s="42" t="s">
        <v>422</v>
      </c>
      <c r="C3" s="143" t="s">
        <v>52</v>
      </c>
      <c r="D3" s="301" t="s">
        <v>1018</v>
      </c>
      <c r="E3" s="527" t="s">
        <v>1019</v>
      </c>
    </row>
    <row r="4" spans="1:5" ht="13.5" customHeight="1">
      <c r="A4" s="361"/>
      <c r="B4" s="362"/>
      <c r="C4" s="359" t="s">
        <v>569</v>
      </c>
      <c r="D4" s="368"/>
      <c r="E4" s="369"/>
    </row>
    <row r="5" spans="1:5" s="142" customFormat="1" ht="13.5" customHeight="1">
      <c r="A5" s="461" t="s">
        <v>41</v>
      </c>
      <c r="B5" s="467"/>
      <c r="C5" s="470" t="s">
        <v>895</v>
      </c>
      <c r="D5" s="470"/>
      <c r="E5" s="481"/>
    </row>
    <row r="6" spans="1:5" ht="13.5" customHeight="1">
      <c r="A6" s="143" t="s">
        <v>41</v>
      </c>
      <c r="B6" s="42"/>
      <c r="C6" s="4" t="s">
        <v>936</v>
      </c>
      <c r="D6" s="4"/>
      <c r="E6" s="21"/>
    </row>
    <row r="7" spans="1:5" ht="13.5" customHeight="1">
      <c r="A7" s="143" t="s">
        <v>41</v>
      </c>
      <c r="B7" s="42"/>
      <c r="C7" s="4" t="s">
        <v>937</v>
      </c>
      <c r="D7" s="4"/>
      <c r="E7" s="21"/>
    </row>
    <row r="8" spans="1:5" ht="12.75" customHeight="1">
      <c r="A8" s="300">
        <v>1200088</v>
      </c>
      <c r="B8" s="129"/>
      <c r="C8" s="6" t="s">
        <v>947</v>
      </c>
      <c r="D8" s="22"/>
      <c r="E8" s="375"/>
    </row>
    <row r="9" spans="1:5" ht="13.5" customHeight="1">
      <c r="A9" s="361"/>
      <c r="B9" s="362"/>
      <c r="C9" s="368" t="s">
        <v>555</v>
      </c>
      <c r="D9" s="368"/>
      <c r="E9" s="360"/>
    </row>
    <row r="10" spans="1:5" ht="13.5" customHeight="1">
      <c r="A10" s="143">
        <v>1200039</v>
      </c>
      <c r="B10" s="42"/>
      <c r="C10" s="4" t="s">
        <v>362</v>
      </c>
      <c r="D10" s="4"/>
      <c r="E10" s="21"/>
    </row>
    <row r="11" spans="1:5" ht="13.5" customHeight="1">
      <c r="A11" s="143" t="s">
        <v>47</v>
      </c>
      <c r="B11" s="42"/>
      <c r="C11" s="4" t="s">
        <v>363</v>
      </c>
      <c r="D11" s="4"/>
      <c r="E11" s="21"/>
    </row>
    <row r="12" spans="1:5" ht="13.5" customHeight="1">
      <c r="A12" s="143" t="s">
        <v>48</v>
      </c>
      <c r="B12" s="42"/>
      <c r="C12" s="4" t="s">
        <v>344</v>
      </c>
      <c r="D12" s="4"/>
      <c r="E12" s="21"/>
    </row>
    <row r="13" spans="1:5" ht="13.5" customHeight="1">
      <c r="A13" s="143" t="s">
        <v>20</v>
      </c>
      <c r="B13" s="42"/>
      <c r="C13" s="4" t="s">
        <v>74</v>
      </c>
      <c r="D13" s="6"/>
      <c r="E13" s="21"/>
    </row>
    <row r="14" spans="1:5" ht="13.5" customHeight="1">
      <c r="A14" s="361"/>
      <c r="B14" s="362"/>
      <c r="C14" s="368" t="s">
        <v>151</v>
      </c>
      <c r="D14" s="368"/>
      <c r="E14" s="360"/>
    </row>
    <row r="15" spans="1:5" ht="13.5" customHeight="1">
      <c r="A15" s="143">
        <v>1000124</v>
      </c>
      <c r="B15" s="42"/>
      <c r="C15" s="130" t="s">
        <v>190</v>
      </c>
      <c r="D15" s="130"/>
      <c r="E15" s="21"/>
    </row>
    <row r="16" spans="1:5" ht="13.5" customHeight="1">
      <c r="A16" s="143" t="s">
        <v>9</v>
      </c>
      <c r="B16" s="42"/>
      <c r="C16" s="4" t="s">
        <v>191</v>
      </c>
      <c r="D16" s="4"/>
      <c r="E16" s="21"/>
    </row>
    <row r="17" spans="1:5" ht="13.5" customHeight="1">
      <c r="A17" s="143" t="s">
        <v>10</v>
      </c>
      <c r="B17" s="42"/>
      <c r="C17" s="4" t="s">
        <v>55</v>
      </c>
      <c r="D17" s="4"/>
      <c r="E17" s="21"/>
    </row>
    <row r="18" spans="1:5" ht="13.5" customHeight="1">
      <c r="A18" s="143" t="s">
        <v>12</v>
      </c>
      <c r="B18" s="42"/>
      <c r="C18" s="4" t="s">
        <v>11</v>
      </c>
      <c r="D18" s="4"/>
      <c r="E18" s="21"/>
    </row>
    <row r="19" spans="1:5" ht="13.5" customHeight="1">
      <c r="A19" s="304" t="s">
        <v>13</v>
      </c>
      <c r="B19" s="188"/>
      <c r="C19" s="195" t="s">
        <v>195</v>
      </c>
      <c r="D19" s="243"/>
      <c r="E19" s="376"/>
    </row>
    <row r="20" spans="1:5" ht="13.5" customHeight="1">
      <c r="A20" s="143" t="s">
        <v>14</v>
      </c>
      <c r="B20" s="42"/>
      <c r="C20" s="4" t="s">
        <v>196</v>
      </c>
      <c r="D20" s="4"/>
      <c r="E20" s="21"/>
    </row>
    <row r="21" spans="1:5" ht="13.5" customHeight="1">
      <c r="A21" s="143" t="s">
        <v>21</v>
      </c>
      <c r="B21" s="42"/>
      <c r="C21" s="4" t="s">
        <v>192</v>
      </c>
      <c r="D21" s="4"/>
      <c r="E21" s="21"/>
    </row>
    <row r="22" spans="1:5" ht="13.5" customHeight="1">
      <c r="A22" s="143">
        <v>1000181</v>
      </c>
      <c r="B22" s="42"/>
      <c r="C22" s="4" t="s">
        <v>193</v>
      </c>
      <c r="D22" s="4"/>
      <c r="E22" s="21"/>
    </row>
    <row r="23" spans="1:5" ht="13.5" customHeight="1">
      <c r="A23" s="361"/>
      <c r="B23" s="362"/>
      <c r="C23" s="368" t="s">
        <v>78</v>
      </c>
      <c r="D23" s="368"/>
      <c r="E23" s="360"/>
    </row>
    <row r="24" spans="1:5" ht="13.5" customHeight="1">
      <c r="A24" s="306">
        <v>1000215</v>
      </c>
      <c r="B24" s="43"/>
      <c r="C24" s="20" t="s">
        <v>62</v>
      </c>
      <c r="D24" s="20"/>
      <c r="E24" s="21"/>
    </row>
    <row r="25" spans="1:5" ht="13.5" customHeight="1">
      <c r="A25" s="472">
        <v>1000207</v>
      </c>
      <c r="B25" s="480"/>
      <c r="C25" s="474" t="s">
        <v>67</v>
      </c>
      <c r="D25" s="464"/>
      <c r="E25" s="466"/>
    </row>
    <row r="26" spans="1:5" ht="13.5" customHeight="1">
      <c r="A26" s="143">
        <v>1000207</v>
      </c>
      <c r="B26" s="460" t="s">
        <v>531</v>
      </c>
      <c r="C26" s="8" t="s">
        <v>528</v>
      </c>
      <c r="D26" s="21">
        <v>0</v>
      </c>
      <c r="E26" s="21">
        <v>0</v>
      </c>
    </row>
    <row r="27" spans="1:5" ht="13.5" customHeight="1">
      <c r="A27" s="143">
        <v>1000207</v>
      </c>
      <c r="B27" s="460" t="s">
        <v>531</v>
      </c>
      <c r="C27" s="8" t="s">
        <v>529</v>
      </c>
      <c r="D27" s="21">
        <v>0</v>
      </c>
      <c r="E27" s="21">
        <v>0</v>
      </c>
    </row>
    <row r="28" spans="1:5" ht="13.5" customHeight="1">
      <c r="A28" s="143">
        <v>1000207</v>
      </c>
      <c r="B28" s="460" t="s">
        <v>531</v>
      </c>
      <c r="C28" s="8" t="s">
        <v>530</v>
      </c>
      <c r="D28" s="21">
        <v>0</v>
      </c>
      <c r="E28" s="21">
        <v>0</v>
      </c>
    </row>
    <row r="29" spans="1:5" ht="13.5" customHeight="1">
      <c r="A29" s="306">
        <v>1000207</v>
      </c>
      <c r="B29" s="43" t="s">
        <v>343</v>
      </c>
      <c r="C29" s="20" t="s">
        <v>76</v>
      </c>
      <c r="D29" s="20"/>
      <c r="E29" s="21"/>
    </row>
    <row r="30" spans="1:5">
      <c r="A30" s="306">
        <v>1000207</v>
      </c>
      <c r="B30" s="43" t="s">
        <v>335</v>
      </c>
      <c r="C30" s="20" t="s">
        <v>77</v>
      </c>
      <c r="D30" s="20"/>
      <c r="E30" s="21"/>
    </row>
    <row r="31" spans="1:5" ht="22.5" customHeight="1">
      <c r="A31" s="374" t="s">
        <v>993</v>
      </c>
      <c r="B31" s="374"/>
      <c r="C31" s="374"/>
      <c r="D31" s="374"/>
      <c r="E31" s="374"/>
    </row>
    <row r="36" spans="4:4">
      <c r="D36" s="246"/>
    </row>
  </sheetData>
  <mergeCells count="1">
    <mergeCell ref="A1:C1"/>
  </mergeCells>
  <phoneticPr fontId="0" type="noConversion"/>
  <pageMargins left="0.7" right="0.7" top="0.75" bottom="0.75" header="0.3" footer="0.3"/>
  <pageSetup paperSize="9" scale="92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61"/>
  <sheetViews>
    <sheetView topLeftCell="A28" workbookViewId="0">
      <selection activeCell="M16" sqref="M16"/>
    </sheetView>
  </sheetViews>
  <sheetFormatPr defaultRowHeight="12.75"/>
  <cols>
    <col min="1" max="1" width="9.42578125" style="3" bestFit="1" customWidth="1"/>
    <col min="2" max="2" width="7.140625" style="50" customWidth="1"/>
    <col min="3" max="3" width="55.42578125" style="3" customWidth="1"/>
    <col min="4" max="4" width="9.5703125" style="3" customWidth="1"/>
    <col min="5" max="16384" width="9.140625" style="3"/>
  </cols>
  <sheetData>
    <row r="1" spans="1:5" ht="15.75" customHeight="1">
      <c r="A1" s="26" t="s">
        <v>291</v>
      </c>
      <c r="B1" s="47"/>
      <c r="C1" s="24"/>
      <c r="D1" s="24"/>
    </row>
    <row r="2" spans="1:5">
      <c r="A2" s="139"/>
      <c r="B2" s="140"/>
      <c r="C2" s="24"/>
      <c r="D2" s="24"/>
      <c r="E2" s="54" t="s">
        <v>182</v>
      </c>
    </row>
    <row r="3" spans="1:5" s="2" customFormat="1" ht="45" customHeight="1">
      <c r="A3" s="301" t="s">
        <v>421</v>
      </c>
      <c r="B3" s="42" t="s">
        <v>422</v>
      </c>
      <c r="C3" s="143" t="s">
        <v>52</v>
      </c>
      <c r="D3" s="301" t="s">
        <v>1018</v>
      </c>
      <c r="E3" s="527" t="s">
        <v>1019</v>
      </c>
    </row>
    <row r="4" spans="1:5" s="2" customFormat="1" ht="12.75" customHeight="1">
      <c r="A4" s="357"/>
      <c r="B4" s="358"/>
      <c r="C4" s="359" t="s">
        <v>569</v>
      </c>
      <c r="D4" s="370">
        <f>SUM(D5,D10,D8,D9,D13,D14,D15)</f>
        <v>826</v>
      </c>
      <c r="E4" s="370">
        <f>SUM(E5,E10,E8,E9,E13,E14,E15)</f>
        <v>1959</v>
      </c>
    </row>
    <row r="5" spans="1:5" s="2" customFormat="1" ht="12.75" customHeight="1">
      <c r="A5" s="461" t="s">
        <v>41</v>
      </c>
      <c r="B5" s="462"/>
      <c r="C5" s="482" t="s">
        <v>896</v>
      </c>
      <c r="D5" s="531">
        <f>SUM(D6:D7)</f>
        <v>109</v>
      </c>
      <c r="E5" s="531">
        <f>SUM(E6:E7)</f>
        <v>964</v>
      </c>
    </row>
    <row r="6" spans="1:5" s="2" customFormat="1" ht="12.75" customHeight="1">
      <c r="A6" s="143" t="s">
        <v>41</v>
      </c>
      <c r="B6" s="42"/>
      <c r="C6" s="180" t="s">
        <v>897</v>
      </c>
      <c r="D6" s="532">
        <v>9</v>
      </c>
      <c r="E6" s="167">
        <v>464</v>
      </c>
    </row>
    <row r="7" spans="1:5" s="2" customFormat="1" ht="12.75" customHeight="1">
      <c r="A7" s="143" t="s">
        <v>41</v>
      </c>
      <c r="B7" s="42"/>
      <c r="C7" s="180" t="s">
        <v>898</v>
      </c>
      <c r="D7" s="532">
        <v>100</v>
      </c>
      <c r="E7" s="167">
        <v>500</v>
      </c>
    </row>
    <row r="8" spans="1:5" s="2" customFormat="1" ht="12.75" customHeight="1">
      <c r="A8" s="300">
        <v>1200088</v>
      </c>
      <c r="B8" s="129"/>
      <c r="C8" s="6" t="s">
        <v>899</v>
      </c>
      <c r="D8" s="393"/>
      <c r="E8" s="393">
        <v>100</v>
      </c>
    </row>
    <row r="9" spans="1:5" s="2" customFormat="1" ht="12.75" customHeight="1">
      <c r="A9" s="377">
        <v>1200062</v>
      </c>
      <c r="B9" s="196"/>
      <c r="C9" s="187" t="s">
        <v>900</v>
      </c>
      <c r="D9" s="393">
        <v>2</v>
      </c>
      <c r="E9" s="393">
        <v>100</v>
      </c>
    </row>
    <row r="10" spans="1:5" s="2" customFormat="1" ht="12.75" customHeight="1">
      <c r="A10" s="461">
        <v>1200070</v>
      </c>
      <c r="B10" s="483"/>
      <c r="C10" s="484" t="s">
        <v>902</v>
      </c>
      <c r="D10" s="533">
        <f>SUM(D11:D12)</f>
        <v>0</v>
      </c>
      <c r="E10" s="533">
        <f>SUM(E11:E12)</f>
        <v>80</v>
      </c>
    </row>
    <row r="11" spans="1:5" s="2" customFormat="1" ht="12.75" customHeight="1">
      <c r="A11" s="304">
        <v>1200070</v>
      </c>
      <c r="B11" s="197"/>
      <c r="C11" s="181" t="s">
        <v>901</v>
      </c>
      <c r="D11" s="393"/>
      <c r="E11" s="393">
        <v>50</v>
      </c>
    </row>
    <row r="12" spans="1:5" s="2" customFormat="1" ht="12.75" customHeight="1">
      <c r="A12" s="304">
        <v>1200070</v>
      </c>
      <c r="B12" s="188"/>
      <c r="C12" s="180" t="s">
        <v>903</v>
      </c>
      <c r="D12" s="532"/>
      <c r="E12" s="393">
        <v>30</v>
      </c>
    </row>
    <row r="13" spans="1:5" s="2" customFormat="1" ht="12.75" customHeight="1">
      <c r="A13" s="378" t="s">
        <v>42</v>
      </c>
      <c r="B13" s="198"/>
      <c r="C13" s="179" t="s">
        <v>904</v>
      </c>
      <c r="D13" s="532">
        <v>28</v>
      </c>
      <c r="E13" s="393">
        <v>30</v>
      </c>
    </row>
    <row r="14" spans="1:5" s="2" customFormat="1" ht="12.75" customHeight="1">
      <c r="A14" s="378" t="s">
        <v>42</v>
      </c>
      <c r="B14" s="198" t="s">
        <v>928</v>
      </c>
      <c r="C14" s="179" t="s">
        <v>904</v>
      </c>
      <c r="D14" s="532"/>
      <c r="E14" s="393"/>
    </row>
    <row r="15" spans="1:5" s="2" customFormat="1" ht="12.75" customHeight="1">
      <c r="A15" s="300" t="s">
        <v>18</v>
      </c>
      <c r="B15" s="129"/>
      <c r="C15" s="179" t="s">
        <v>43</v>
      </c>
      <c r="D15" s="532">
        <v>687</v>
      </c>
      <c r="E15" s="393">
        <v>685</v>
      </c>
    </row>
    <row r="16" spans="1:5" s="2" customFormat="1" ht="45" customHeight="1">
      <c r="A16" s="485" t="s">
        <v>514</v>
      </c>
      <c r="B16" s="486"/>
      <c r="C16" s="487" t="s">
        <v>502</v>
      </c>
      <c r="D16" s="534"/>
      <c r="E16" s="535"/>
    </row>
    <row r="17" spans="1:5" s="2" customFormat="1" ht="48" customHeight="1">
      <c r="A17" s="485" t="s">
        <v>512</v>
      </c>
      <c r="B17" s="486"/>
      <c r="C17" s="487" t="s">
        <v>503</v>
      </c>
      <c r="D17" s="534"/>
      <c r="E17" s="535"/>
    </row>
    <row r="18" spans="1:5" s="2" customFormat="1" ht="42" customHeight="1">
      <c r="A18" s="485" t="s">
        <v>513</v>
      </c>
      <c r="B18" s="486"/>
      <c r="C18" s="487" t="s">
        <v>504</v>
      </c>
      <c r="D18" s="534"/>
      <c r="E18" s="535"/>
    </row>
    <row r="19" spans="1:5" s="2" customFormat="1" ht="15.75" customHeight="1">
      <c r="A19" s="361"/>
      <c r="B19" s="362"/>
      <c r="C19" s="381" t="s">
        <v>556</v>
      </c>
      <c r="D19" s="536">
        <f>SUM(D20:D28)</f>
        <v>44286</v>
      </c>
      <c r="E19" s="536">
        <f>SUM(E20:E28)</f>
        <v>44295</v>
      </c>
    </row>
    <row r="20" spans="1:5" s="2" customFormat="1" ht="12.75" customHeight="1">
      <c r="A20" s="143" t="s">
        <v>45</v>
      </c>
      <c r="B20" s="42"/>
      <c r="C20" s="8" t="s">
        <v>310</v>
      </c>
      <c r="D20" s="532">
        <v>18487</v>
      </c>
      <c r="E20" s="393">
        <v>18485</v>
      </c>
    </row>
    <row r="21" spans="1:5" s="2" customFormat="1" ht="12.75" customHeight="1">
      <c r="A21" s="143">
        <v>1200039</v>
      </c>
      <c r="B21" s="42" t="s">
        <v>336</v>
      </c>
      <c r="C21" s="8" t="s">
        <v>150</v>
      </c>
      <c r="D21" s="532">
        <v>488</v>
      </c>
      <c r="E21" s="393">
        <v>490</v>
      </c>
    </row>
    <row r="22" spans="1:5" s="2" customFormat="1" ht="12.75" customHeight="1">
      <c r="A22" s="143" t="s">
        <v>47</v>
      </c>
      <c r="B22" s="42"/>
      <c r="C22" s="8" t="s">
        <v>46</v>
      </c>
      <c r="D22" s="532">
        <v>3893</v>
      </c>
      <c r="E22" s="393">
        <v>3900</v>
      </c>
    </row>
    <row r="23" spans="1:5" s="2" customFormat="1" ht="12.75" customHeight="1">
      <c r="A23" s="143">
        <v>1200047</v>
      </c>
      <c r="B23" s="42" t="s">
        <v>336</v>
      </c>
      <c r="C23" s="8" t="s">
        <v>311</v>
      </c>
      <c r="D23" s="532">
        <v>100</v>
      </c>
      <c r="E23" s="393">
        <v>100</v>
      </c>
    </row>
    <row r="24" spans="1:5" s="2" customFormat="1" ht="12.75" customHeight="1">
      <c r="A24" s="143" t="s">
        <v>48</v>
      </c>
      <c r="B24" s="42"/>
      <c r="C24" s="8" t="s">
        <v>206</v>
      </c>
      <c r="D24" s="532">
        <v>1877</v>
      </c>
      <c r="E24" s="393">
        <v>1880</v>
      </c>
    </row>
    <row r="25" spans="1:5" s="2" customFormat="1" ht="12.75" customHeight="1">
      <c r="A25" s="143" t="s">
        <v>20</v>
      </c>
      <c r="B25" s="42"/>
      <c r="C25" s="8" t="s">
        <v>74</v>
      </c>
      <c r="D25" s="532">
        <v>19441</v>
      </c>
      <c r="E25" s="393">
        <v>19440</v>
      </c>
    </row>
    <row r="26" spans="1:5" s="2" customFormat="1" ht="24" customHeight="1">
      <c r="A26" s="143" t="s">
        <v>19</v>
      </c>
      <c r="B26" s="42"/>
      <c r="C26" s="8" t="s">
        <v>449</v>
      </c>
      <c r="D26" s="532"/>
      <c r="E26" s="393"/>
    </row>
    <row r="27" spans="1:5" s="2" customFormat="1" ht="12.75" customHeight="1">
      <c r="A27" s="366" t="s">
        <v>35</v>
      </c>
      <c r="B27" s="41"/>
      <c r="C27" s="58" t="s">
        <v>75</v>
      </c>
      <c r="D27" s="532"/>
      <c r="E27" s="393"/>
    </row>
    <row r="28" spans="1:5" s="2" customFormat="1" ht="12.75" customHeight="1">
      <c r="A28" s="366" t="s">
        <v>36</v>
      </c>
      <c r="B28" s="41"/>
      <c r="C28" s="58" t="s">
        <v>140</v>
      </c>
      <c r="D28" s="532"/>
      <c r="E28" s="393"/>
    </row>
    <row r="29" spans="1:5" s="2" customFormat="1" ht="15.75" customHeight="1">
      <c r="A29" s="361"/>
      <c r="B29" s="362"/>
      <c r="C29" s="382" t="s">
        <v>151</v>
      </c>
      <c r="D29" s="370">
        <f>SUM(D30:D42)</f>
        <v>29077</v>
      </c>
      <c r="E29" s="370">
        <f>SUM(E30:E42)</f>
        <v>29075</v>
      </c>
    </row>
    <row r="30" spans="1:5" s="2" customFormat="1" ht="12.75" customHeight="1">
      <c r="A30" s="305" t="s">
        <v>954</v>
      </c>
      <c r="B30" s="42"/>
      <c r="C30" s="281" t="s">
        <v>955</v>
      </c>
      <c r="D30" s="537">
        <v>42</v>
      </c>
      <c r="E30" s="167">
        <v>40</v>
      </c>
    </row>
    <row r="31" spans="1:5" s="2" customFormat="1" ht="12.75" customHeight="1">
      <c r="A31" s="143" t="s">
        <v>21</v>
      </c>
      <c r="B31" s="42"/>
      <c r="C31" s="8" t="s">
        <v>192</v>
      </c>
      <c r="D31" s="532">
        <v>658</v>
      </c>
      <c r="E31" s="167">
        <v>660</v>
      </c>
    </row>
    <row r="32" spans="1:5" s="2" customFormat="1" ht="12.75" customHeight="1">
      <c r="A32" s="143" t="s">
        <v>49</v>
      </c>
      <c r="B32" s="42"/>
      <c r="C32" s="8" t="s">
        <v>207</v>
      </c>
      <c r="D32" s="532">
        <v>78</v>
      </c>
      <c r="E32" s="167">
        <v>80</v>
      </c>
    </row>
    <row r="33" spans="1:5" s="2" customFormat="1" ht="12.75" customHeight="1">
      <c r="A33" s="143">
        <v>1000272</v>
      </c>
      <c r="B33" s="42"/>
      <c r="C33" s="8" t="s">
        <v>208</v>
      </c>
      <c r="D33" s="532"/>
      <c r="E33" s="167"/>
    </row>
    <row r="34" spans="1:5" s="2" customFormat="1" ht="12.75" customHeight="1">
      <c r="A34" s="215" t="s">
        <v>685</v>
      </c>
      <c r="B34" s="188"/>
      <c r="C34" s="216" t="s">
        <v>686</v>
      </c>
      <c r="D34" s="532"/>
      <c r="E34" s="167"/>
    </row>
    <row r="35" spans="1:5" s="2" customFormat="1" ht="12.75" customHeight="1">
      <c r="A35" s="143">
        <v>1000124</v>
      </c>
      <c r="B35" s="42"/>
      <c r="C35" s="130" t="s">
        <v>209</v>
      </c>
      <c r="D35" s="532">
        <v>1071</v>
      </c>
      <c r="E35" s="167">
        <v>1070</v>
      </c>
    </row>
    <row r="36" spans="1:5" s="2" customFormat="1" ht="12.75" customHeight="1">
      <c r="A36" s="143" t="s">
        <v>9</v>
      </c>
      <c r="B36" s="42"/>
      <c r="C36" s="130" t="s">
        <v>210</v>
      </c>
      <c r="D36" s="532">
        <v>4115</v>
      </c>
      <c r="E36" s="167">
        <v>4115</v>
      </c>
    </row>
    <row r="37" spans="1:5" ht="12.75" customHeight="1">
      <c r="A37" s="143" t="s">
        <v>10</v>
      </c>
      <c r="B37" s="42"/>
      <c r="C37" s="130" t="s">
        <v>55</v>
      </c>
      <c r="D37" s="532">
        <v>55</v>
      </c>
      <c r="E37" s="167">
        <v>55</v>
      </c>
    </row>
    <row r="38" spans="1:5" ht="12.75" customHeight="1">
      <c r="A38" s="143" t="s">
        <v>12</v>
      </c>
      <c r="B38" s="42"/>
      <c r="C38" s="130" t="s">
        <v>11</v>
      </c>
      <c r="D38" s="532"/>
      <c r="E38" s="167"/>
    </row>
    <row r="39" spans="1:5" ht="12.75" customHeight="1">
      <c r="A39" s="304" t="s">
        <v>13</v>
      </c>
      <c r="B39" s="188"/>
      <c r="C39" s="208" t="s">
        <v>211</v>
      </c>
      <c r="D39" s="532">
        <v>15541</v>
      </c>
      <c r="E39" s="167">
        <v>15540</v>
      </c>
    </row>
    <row r="40" spans="1:5" ht="12.75" customHeight="1">
      <c r="A40" s="143" t="s">
        <v>14</v>
      </c>
      <c r="B40" s="42"/>
      <c r="C40" s="130" t="s">
        <v>196</v>
      </c>
      <c r="D40" s="532">
        <v>7517</v>
      </c>
      <c r="E40" s="167">
        <v>7515</v>
      </c>
    </row>
    <row r="41" spans="1:5" ht="12.75" customHeight="1">
      <c r="A41" s="488" t="s">
        <v>908</v>
      </c>
      <c r="B41" s="489"/>
      <c r="C41" s="489" t="s">
        <v>641</v>
      </c>
      <c r="D41" s="534"/>
      <c r="E41" s="538"/>
    </row>
    <row r="42" spans="1:5" ht="12.75" customHeight="1">
      <c r="A42" s="488" t="s">
        <v>950</v>
      </c>
      <c r="B42" s="489"/>
      <c r="C42" s="489" t="s">
        <v>643</v>
      </c>
      <c r="D42" s="534"/>
      <c r="E42" s="538"/>
    </row>
    <row r="43" spans="1:5" ht="15.75" customHeight="1">
      <c r="A43" s="361"/>
      <c r="B43" s="362"/>
      <c r="C43" s="382" t="s">
        <v>78</v>
      </c>
      <c r="D43" s="370">
        <f>SUM(D44,D46)</f>
        <v>468</v>
      </c>
      <c r="E43" s="370">
        <f>SUM(E44,E46)</f>
        <v>470</v>
      </c>
    </row>
    <row r="44" spans="1:5">
      <c r="A44" s="306">
        <v>1000215</v>
      </c>
      <c r="B44" s="43"/>
      <c r="C44" s="22" t="s">
        <v>62</v>
      </c>
      <c r="D44" s="393">
        <v>468</v>
      </c>
      <c r="E44" s="167">
        <v>470</v>
      </c>
    </row>
    <row r="45" spans="1:5" ht="22.5">
      <c r="A45" s="490" t="s">
        <v>951</v>
      </c>
      <c r="B45" s="491" t="s">
        <v>999</v>
      </c>
      <c r="C45" s="492" t="s">
        <v>511</v>
      </c>
      <c r="D45" s="539"/>
      <c r="E45" s="539"/>
    </row>
    <row r="46" spans="1:5">
      <c r="A46" s="472">
        <v>1000207</v>
      </c>
      <c r="B46" s="480"/>
      <c r="C46" s="475" t="s">
        <v>67</v>
      </c>
      <c r="D46" s="533"/>
      <c r="E46" s="540"/>
    </row>
    <row r="47" spans="1:5">
      <c r="A47" s="143">
        <v>1000207</v>
      </c>
      <c r="B47" s="460" t="s">
        <v>531</v>
      </c>
      <c r="C47" s="8" t="s">
        <v>528</v>
      </c>
      <c r="D47" s="393"/>
      <c r="E47" s="167"/>
    </row>
    <row r="48" spans="1:5">
      <c r="A48" s="143">
        <v>1000207</v>
      </c>
      <c r="B48" s="460" t="s">
        <v>531</v>
      </c>
      <c r="C48" s="8" t="s">
        <v>529</v>
      </c>
      <c r="D48" s="393"/>
      <c r="E48" s="167"/>
    </row>
    <row r="49" spans="1:5">
      <c r="A49" s="143">
        <v>1000207</v>
      </c>
      <c r="B49" s="460" t="s">
        <v>531</v>
      </c>
      <c r="C49" s="8" t="s">
        <v>530</v>
      </c>
      <c r="D49" s="393"/>
      <c r="E49" s="167"/>
    </row>
    <row r="50" spans="1:5">
      <c r="A50" s="306">
        <v>1000207</v>
      </c>
      <c r="B50" s="43" t="s">
        <v>343</v>
      </c>
      <c r="C50" s="22" t="s">
        <v>76</v>
      </c>
      <c r="D50" s="393">
        <v>1</v>
      </c>
      <c r="E50" s="167">
        <v>2</v>
      </c>
    </row>
    <row r="51" spans="1:5">
      <c r="A51" s="306">
        <v>1000207</v>
      </c>
      <c r="B51" s="43" t="s">
        <v>335</v>
      </c>
      <c r="C51" s="22" t="s">
        <v>77</v>
      </c>
      <c r="D51" s="393">
        <v>12</v>
      </c>
      <c r="E51" s="167">
        <v>12</v>
      </c>
    </row>
    <row r="52" spans="1:5">
      <c r="A52" s="306"/>
      <c r="B52" s="43"/>
      <c r="C52" s="372" t="s">
        <v>945</v>
      </c>
      <c r="D52" s="541"/>
      <c r="E52" s="542"/>
    </row>
    <row r="53" spans="1:5">
      <c r="A53" s="587" t="s">
        <v>952</v>
      </c>
      <c r="B53" s="587"/>
      <c r="C53" s="587"/>
      <c r="D53" s="587"/>
      <c r="E53" s="587"/>
    </row>
    <row r="54" spans="1:5">
      <c r="A54" s="36" t="s">
        <v>538</v>
      </c>
      <c r="B54" s="136"/>
      <c r="C54" s="36"/>
      <c r="D54" s="36"/>
    </row>
    <row r="55" spans="1:5">
      <c r="A55" s="588" t="s">
        <v>515</v>
      </c>
      <c r="B55" s="588"/>
      <c r="C55" s="588"/>
      <c r="D55" s="588"/>
    </row>
    <row r="56" spans="1:5">
      <c r="A56" s="14"/>
      <c r="B56" s="49"/>
      <c r="C56" s="14"/>
      <c r="D56" s="14"/>
    </row>
    <row r="57" spans="1:5">
      <c r="A57" s="14"/>
      <c r="B57" s="49"/>
      <c r="C57" s="14"/>
      <c r="D57" s="14"/>
    </row>
    <row r="58" spans="1:5">
      <c r="A58" s="11"/>
      <c r="B58" s="48"/>
      <c r="C58" s="16"/>
      <c r="D58" s="16"/>
    </row>
    <row r="59" spans="1:5">
      <c r="A59" s="14"/>
      <c r="B59" s="49"/>
      <c r="C59" s="14"/>
      <c r="D59" s="14"/>
    </row>
    <row r="60" spans="1:5">
      <c r="A60" s="14"/>
      <c r="B60" s="49"/>
      <c r="C60" s="17"/>
      <c r="D60" s="17"/>
    </row>
    <row r="61" spans="1:5">
      <c r="C61" s="15"/>
      <c r="D61" s="15"/>
    </row>
  </sheetData>
  <mergeCells count="2">
    <mergeCell ref="A53:E53"/>
    <mergeCell ref="A55:D55"/>
  </mergeCells>
  <phoneticPr fontId="5" type="noConversion"/>
  <pageMargins left="0.75" right="0.75" top="0.61" bottom="0.61" header="0.5" footer="0.5"/>
  <pageSetup paperSize="9" scale="95" orientation="portrait" horizontalDpi="1200" verticalDpi="1200" r:id="rId1"/>
  <headerFooter alignWithMargins="0"/>
  <ignoredErrors>
    <ignoredError sqref="A5:B5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E23"/>
  <sheetViews>
    <sheetView workbookViewId="0">
      <selection activeCell="D3" sqref="D3:E3"/>
    </sheetView>
  </sheetViews>
  <sheetFormatPr defaultRowHeight="12.75"/>
  <cols>
    <col min="1" max="1" width="9.140625" style="3"/>
    <col min="2" max="2" width="9.140625" style="50"/>
    <col min="3" max="3" width="49.140625" style="3" customWidth="1"/>
    <col min="4" max="4" width="9.5703125" style="3" customWidth="1"/>
    <col min="5" max="16384" width="9.140625" style="3"/>
  </cols>
  <sheetData>
    <row r="1" spans="1:5">
      <c r="A1" s="23" t="s">
        <v>312</v>
      </c>
      <c r="B1" s="51"/>
      <c r="C1" s="19"/>
      <c r="D1" s="24"/>
    </row>
    <row r="2" spans="1:5">
      <c r="A2" s="23"/>
      <c r="B2" s="51"/>
      <c r="C2" s="19"/>
      <c r="D2" s="24"/>
      <c r="E2" s="54" t="s">
        <v>183</v>
      </c>
    </row>
    <row r="3" spans="1:5" ht="30" customHeight="1">
      <c r="A3" s="301" t="s">
        <v>421</v>
      </c>
      <c r="B3" s="42" t="s">
        <v>422</v>
      </c>
      <c r="C3" s="143" t="s">
        <v>52</v>
      </c>
      <c r="D3" s="301" t="s">
        <v>1018</v>
      </c>
      <c r="E3" s="527" t="s">
        <v>1019</v>
      </c>
    </row>
    <row r="4" spans="1:5" ht="12.75" customHeight="1">
      <c r="A4" s="383"/>
      <c r="B4" s="362"/>
      <c r="C4" s="359" t="s">
        <v>569</v>
      </c>
      <c r="D4" s="383"/>
      <c r="E4" s="385"/>
    </row>
    <row r="5" spans="1:5">
      <c r="A5" s="143">
        <v>1200013</v>
      </c>
      <c r="B5" s="42"/>
      <c r="C5" s="8" t="s">
        <v>994</v>
      </c>
      <c r="D5" s="306"/>
      <c r="E5" s="143"/>
    </row>
    <row r="6" spans="1:5">
      <c r="A6" s="143">
        <v>1200088</v>
      </c>
      <c r="B6" s="42"/>
      <c r="C6" s="4" t="s">
        <v>899</v>
      </c>
      <c r="D6" s="20"/>
      <c r="E6" s="21"/>
    </row>
    <row r="7" spans="1:5">
      <c r="A7" s="214">
        <v>1200062</v>
      </c>
      <c r="B7" s="189"/>
      <c r="C7" s="181" t="s">
        <v>900</v>
      </c>
      <c r="D7" s="183"/>
      <c r="E7" s="182"/>
    </row>
    <row r="8" spans="1:5">
      <c r="A8" s="304">
        <v>1200070</v>
      </c>
      <c r="B8" s="189"/>
      <c r="C8" s="181" t="s">
        <v>902</v>
      </c>
      <c r="D8" s="186"/>
      <c r="E8" s="182"/>
    </row>
    <row r="9" spans="1:5">
      <c r="A9" s="304" t="s">
        <v>42</v>
      </c>
      <c r="B9" s="188"/>
      <c r="C9" s="180" t="s">
        <v>905</v>
      </c>
      <c r="D9" s="182"/>
      <c r="E9" s="182"/>
    </row>
    <row r="10" spans="1:5">
      <c r="A10" s="304" t="s">
        <v>42</v>
      </c>
      <c r="B10" s="198" t="s">
        <v>928</v>
      </c>
      <c r="C10" s="180" t="s">
        <v>905</v>
      </c>
      <c r="D10" s="182"/>
      <c r="E10" s="182"/>
    </row>
    <row r="11" spans="1:5">
      <c r="A11" s="143" t="s">
        <v>18</v>
      </c>
      <c r="B11" s="42"/>
      <c r="C11" s="180" t="s">
        <v>43</v>
      </c>
      <c r="D11" s="8"/>
      <c r="E11" s="182"/>
    </row>
    <row r="12" spans="1:5">
      <c r="A12" s="215" t="s">
        <v>685</v>
      </c>
      <c r="B12" s="188"/>
      <c r="C12" s="216" t="s">
        <v>686</v>
      </c>
      <c r="D12" s="21"/>
      <c r="E12" s="21"/>
    </row>
    <row r="13" spans="1:5">
      <c r="A13" s="361"/>
      <c r="B13" s="362"/>
      <c r="C13" s="368" t="s">
        <v>78</v>
      </c>
      <c r="D13" s="360"/>
      <c r="E13" s="360"/>
    </row>
    <row r="14" spans="1:5">
      <c r="A14" s="306">
        <v>1000215</v>
      </c>
      <c r="B14" s="43"/>
      <c r="C14" s="22" t="s">
        <v>62</v>
      </c>
      <c r="D14" s="21"/>
      <c r="E14" s="21"/>
    </row>
    <row r="15" spans="1:5" ht="22.5">
      <c r="A15" s="306" t="s">
        <v>948</v>
      </c>
      <c r="B15" s="491" t="s">
        <v>999</v>
      </c>
      <c r="C15" s="22" t="s">
        <v>511</v>
      </c>
      <c r="D15" s="308"/>
      <c r="E15" s="308"/>
    </row>
    <row r="16" spans="1:5">
      <c r="A16" s="307">
        <v>1000207</v>
      </c>
      <c r="B16" s="283"/>
      <c r="C16" s="284" t="s">
        <v>67</v>
      </c>
      <c r="D16" s="282"/>
      <c r="E16" s="282"/>
    </row>
    <row r="17" spans="1:5" ht="29.25" customHeight="1">
      <c r="A17" s="306">
        <v>1000207</v>
      </c>
      <c r="B17" s="43" t="s">
        <v>336</v>
      </c>
      <c r="C17" s="8" t="s">
        <v>875</v>
      </c>
      <c r="D17" s="21"/>
      <c r="E17" s="21"/>
    </row>
    <row r="18" spans="1:5">
      <c r="A18" s="143">
        <v>1000207</v>
      </c>
      <c r="B18" s="460" t="s">
        <v>531</v>
      </c>
      <c r="C18" s="8" t="s">
        <v>528</v>
      </c>
      <c r="D18" s="308">
        <v>0</v>
      </c>
      <c r="E18" s="308">
        <v>0</v>
      </c>
    </row>
    <row r="19" spans="1:5">
      <c r="A19" s="143">
        <v>1000207</v>
      </c>
      <c r="B19" s="460" t="s">
        <v>531</v>
      </c>
      <c r="C19" s="8" t="s">
        <v>529</v>
      </c>
      <c r="D19" s="308">
        <v>0</v>
      </c>
      <c r="E19" s="308">
        <v>0</v>
      </c>
    </row>
    <row r="20" spans="1:5">
      <c r="A20" s="143">
        <v>1000207</v>
      </c>
      <c r="B20" s="460" t="s">
        <v>531</v>
      </c>
      <c r="C20" s="8" t="s">
        <v>530</v>
      </c>
      <c r="D20" s="308">
        <v>0</v>
      </c>
      <c r="E20" s="308">
        <v>0</v>
      </c>
    </row>
    <row r="21" spans="1:5">
      <c r="A21" s="306">
        <v>1000207</v>
      </c>
      <c r="B21" s="43" t="s">
        <v>343</v>
      </c>
      <c r="C21" s="22" t="s">
        <v>76</v>
      </c>
      <c r="D21" s="21"/>
      <c r="E21" s="21"/>
    </row>
    <row r="22" spans="1:5">
      <c r="A22" s="306">
        <v>1000207</v>
      </c>
      <c r="B22" s="43" t="s">
        <v>335</v>
      </c>
      <c r="C22" s="22" t="s">
        <v>77</v>
      </c>
      <c r="D22" s="21"/>
      <c r="E22" s="21"/>
    </row>
    <row r="23" spans="1:5">
      <c r="A23" s="68" t="s">
        <v>949</v>
      </c>
      <c r="B23" s="138"/>
      <c r="C23" s="68"/>
    </row>
  </sheetData>
  <phoneticPr fontId="36" type="noConversion"/>
  <pageMargins left="0.75" right="0.75" top="1" bottom="1" header="0.5" footer="0.5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56"/>
  <sheetViews>
    <sheetView topLeftCell="A11" workbookViewId="0">
      <selection activeCell="E17" sqref="E17"/>
    </sheetView>
  </sheetViews>
  <sheetFormatPr defaultRowHeight="12.75"/>
  <cols>
    <col min="1" max="1" width="14" style="156" customWidth="1"/>
    <col min="2" max="2" width="9.140625" style="50"/>
    <col min="3" max="3" width="53.7109375" style="3" customWidth="1"/>
    <col min="4" max="16384" width="9.140625" style="3"/>
  </cols>
  <sheetData>
    <row r="1" spans="1:5" ht="15.75" customHeight="1">
      <c r="A1" s="222"/>
      <c r="B1" s="47"/>
      <c r="C1" s="24"/>
      <c r="D1" s="24"/>
    </row>
    <row r="2" spans="1:5" ht="15.75" customHeight="1">
      <c r="A2" s="222"/>
      <c r="B2" s="47" t="s">
        <v>371</v>
      </c>
      <c r="C2" s="24"/>
      <c r="D2" s="24"/>
    </row>
    <row r="3" spans="1:5">
      <c r="A3" s="223"/>
      <c r="B3" s="140"/>
      <c r="C3" s="24"/>
      <c r="D3" s="24"/>
      <c r="E3" s="54" t="s">
        <v>975</v>
      </c>
    </row>
    <row r="4" spans="1:5" s="2" customFormat="1" ht="32.25" customHeight="1">
      <c r="A4" s="301" t="s">
        <v>421</v>
      </c>
      <c r="B4" s="42" t="s">
        <v>422</v>
      </c>
      <c r="C4" s="143" t="s">
        <v>52</v>
      </c>
      <c r="D4" s="301" t="s">
        <v>1018</v>
      </c>
      <c r="E4" s="527" t="s">
        <v>1019</v>
      </c>
    </row>
    <row r="5" spans="1:5" s="2" customFormat="1" ht="12.75" customHeight="1">
      <c r="A5" s="388"/>
      <c r="B5" s="369"/>
      <c r="C5" s="359" t="s">
        <v>29</v>
      </c>
      <c r="D5" s="359"/>
      <c r="E5" s="380"/>
    </row>
    <row r="6" spans="1:5" s="2" customFormat="1" ht="12.75" customHeight="1">
      <c r="A6" s="143">
        <v>1200039</v>
      </c>
      <c r="B6" s="42" t="s">
        <v>336</v>
      </c>
      <c r="C6" s="8" t="s">
        <v>44</v>
      </c>
      <c r="D6" s="143"/>
      <c r="E6" s="543"/>
    </row>
    <row r="7" spans="1:5" s="2" customFormat="1" ht="12.75" customHeight="1">
      <c r="A7" s="143">
        <v>1200039</v>
      </c>
      <c r="B7" s="493" t="s">
        <v>531</v>
      </c>
      <c r="C7" s="8" t="s">
        <v>557</v>
      </c>
      <c r="D7" s="143">
        <v>0</v>
      </c>
      <c r="E7" s="543">
        <v>0</v>
      </c>
    </row>
    <row r="8" spans="1:5" s="2" customFormat="1" ht="12.75" customHeight="1">
      <c r="A8" s="143">
        <v>1200047</v>
      </c>
      <c r="B8" s="42" t="s">
        <v>336</v>
      </c>
      <c r="C8" s="8" t="s">
        <v>46</v>
      </c>
      <c r="D8" s="143"/>
      <c r="E8" s="543"/>
    </row>
    <row r="9" spans="1:5" s="2" customFormat="1" ht="12.75" customHeight="1">
      <c r="A9" s="143">
        <v>1200047</v>
      </c>
      <c r="B9" s="493" t="s">
        <v>531</v>
      </c>
      <c r="C9" s="8" t="s">
        <v>558</v>
      </c>
      <c r="D9" s="143">
        <v>0</v>
      </c>
      <c r="E9" s="543">
        <v>0</v>
      </c>
    </row>
    <row r="10" spans="1:5" s="2" customFormat="1" ht="12.75" customHeight="1">
      <c r="A10" s="143" t="s">
        <v>48</v>
      </c>
      <c r="B10" s="42" t="s">
        <v>336</v>
      </c>
      <c r="C10" s="8" t="s">
        <v>206</v>
      </c>
      <c r="D10" s="143"/>
      <c r="E10" s="543"/>
    </row>
    <row r="11" spans="1:5" s="2" customFormat="1" ht="12.75" customHeight="1">
      <c r="A11" s="143" t="s">
        <v>48</v>
      </c>
      <c r="B11" s="493" t="s">
        <v>531</v>
      </c>
      <c r="C11" s="8" t="s">
        <v>559</v>
      </c>
      <c r="D11" s="143">
        <v>0</v>
      </c>
      <c r="E11" s="543">
        <v>0</v>
      </c>
    </row>
    <row r="12" spans="1:5" s="2" customFormat="1" ht="12.75" customHeight="1">
      <c r="A12" s="143">
        <v>1100064</v>
      </c>
      <c r="B12" s="42" t="s">
        <v>336</v>
      </c>
      <c r="C12" s="8" t="s">
        <v>313</v>
      </c>
      <c r="D12" s="143"/>
      <c r="E12" s="543"/>
    </row>
    <row r="13" spans="1:5" s="2" customFormat="1" ht="12.75" customHeight="1">
      <c r="A13" s="143">
        <v>1100072</v>
      </c>
      <c r="B13" s="42" t="s">
        <v>336</v>
      </c>
      <c r="C13" s="8" t="s">
        <v>358</v>
      </c>
      <c r="D13" s="143"/>
      <c r="E13" s="543"/>
    </row>
    <row r="14" spans="1:5" s="2" customFormat="1" ht="12.75" customHeight="1">
      <c r="A14" s="143">
        <v>1000017</v>
      </c>
      <c r="B14" s="42" t="s">
        <v>336</v>
      </c>
      <c r="C14" s="8" t="s">
        <v>346</v>
      </c>
      <c r="D14" s="143"/>
      <c r="E14" s="543"/>
    </row>
    <row r="15" spans="1:5" s="2" customFormat="1" ht="12.75" customHeight="1">
      <c r="A15" s="143">
        <v>1000017</v>
      </c>
      <c r="B15" s="493" t="s">
        <v>531</v>
      </c>
      <c r="C15" s="8" t="s">
        <v>1000</v>
      </c>
      <c r="D15" s="143">
        <v>0</v>
      </c>
      <c r="E15" s="543">
        <v>0</v>
      </c>
    </row>
    <row r="16" spans="1:5" s="2" customFormat="1" ht="12.75" customHeight="1">
      <c r="A16" s="143">
        <v>1000025</v>
      </c>
      <c r="B16" s="42" t="s">
        <v>336</v>
      </c>
      <c r="C16" s="8" t="s">
        <v>347</v>
      </c>
      <c r="D16" s="300"/>
      <c r="E16" s="543"/>
    </row>
    <row r="17" spans="1:5" s="2" customFormat="1" ht="12.75" customHeight="1">
      <c r="A17" s="357"/>
      <c r="B17" s="362"/>
      <c r="C17" s="368" t="s">
        <v>151</v>
      </c>
      <c r="D17" s="357">
        <f>SUM(D18:D30)</f>
        <v>16792</v>
      </c>
      <c r="E17" s="357">
        <f>SUM(E18:E30)</f>
        <v>16794</v>
      </c>
    </row>
    <row r="18" spans="1:5" s="2" customFormat="1" ht="12.75" customHeight="1">
      <c r="A18" s="143">
        <v>1000074</v>
      </c>
      <c r="B18" s="42" t="s">
        <v>336</v>
      </c>
      <c r="C18" s="8" t="s">
        <v>348</v>
      </c>
      <c r="D18" s="143">
        <v>7107</v>
      </c>
      <c r="E18" s="543">
        <v>7110</v>
      </c>
    </row>
    <row r="19" spans="1:5" s="2" customFormat="1" ht="30" customHeight="1">
      <c r="A19" s="143">
        <v>1000074</v>
      </c>
      <c r="B19" s="493" t="s">
        <v>531</v>
      </c>
      <c r="C19" s="8" t="s">
        <v>560</v>
      </c>
      <c r="D19" s="143">
        <v>0</v>
      </c>
      <c r="E19" s="543">
        <v>0</v>
      </c>
    </row>
    <row r="20" spans="1:5" s="2" customFormat="1" ht="12.75" customHeight="1">
      <c r="A20" s="356" t="s">
        <v>954</v>
      </c>
      <c r="B20" s="42"/>
      <c r="C20" s="293" t="s">
        <v>955</v>
      </c>
      <c r="D20" s="143">
        <v>14</v>
      </c>
      <c r="E20" s="543">
        <v>15</v>
      </c>
    </row>
    <row r="21" spans="1:5" s="2" customFormat="1" ht="30.75" customHeight="1">
      <c r="A21" s="143">
        <v>1000116</v>
      </c>
      <c r="B21" s="42" t="s">
        <v>336</v>
      </c>
      <c r="C21" s="8" t="s">
        <v>349</v>
      </c>
      <c r="D21" s="143">
        <v>4</v>
      </c>
      <c r="E21" s="543">
        <v>4</v>
      </c>
    </row>
    <row r="22" spans="1:5" s="2" customFormat="1" ht="12.75" customHeight="1">
      <c r="A22" s="387" t="s">
        <v>685</v>
      </c>
      <c r="B22" s="188"/>
      <c r="C22" s="280" t="s">
        <v>686</v>
      </c>
      <c r="D22" s="143"/>
      <c r="E22" s="543"/>
    </row>
    <row r="23" spans="1:5" s="2" customFormat="1" ht="12.75" customHeight="1">
      <c r="A23" s="143">
        <v>1900026</v>
      </c>
      <c r="B23" s="42" t="s">
        <v>336</v>
      </c>
      <c r="C23" s="8" t="s">
        <v>51</v>
      </c>
      <c r="D23" s="143"/>
      <c r="E23" s="543"/>
    </row>
    <row r="24" spans="1:5" s="2" customFormat="1" ht="12.75" customHeight="1">
      <c r="A24" s="143">
        <v>1000165</v>
      </c>
      <c r="B24" s="42" t="s">
        <v>336</v>
      </c>
      <c r="C24" s="8" t="s">
        <v>350</v>
      </c>
      <c r="D24" s="300">
        <v>7154</v>
      </c>
      <c r="E24" s="543">
        <v>7155</v>
      </c>
    </row>
    <row r="25" spans="1:5" s="2" customFormat="1" ht="12.75" customHeight="1">
      <c r="A25" s="143" t="s">
        <v>49</v>
      </c>
      <c r="B25" s="42" t="s">
        <v>336</v>
      </c>
      <c r="C25" s="8" t="s">
        <v>212</v>
      </c>
      <c r="D25" s="300"/>
      <c r="E25" s="543"/>
    </row>
    <row r="26" spans="1:5" s="2" customFormat="1" ht="12.75" customHeight="1">
      <c r="A26" s="143">
        <v>1700061</v>
      </c>
      <c r="B26" s="42" t="s">
        <v>336</v>
      </c>
      <c r="C26" s="8" t="s">
        <v>357</v>
      </c>
      <c r="D26" s="300"/>
      <c r="E26" s="543"/>
    </row>
    <row r="27" spans="1:5" s="2" customFormat="1" ht="12.75" customHeight="1">
      <c r="A27" s="143">
        <v>1000124</v>
      </c>
      <c r="B27" s="42" t="s">
        <v>336</v>
      </c>
      <c r="C27" s="8" t="s">
        <v>351</v>
      </c>
      <c r="D27" s="143"/>
      <c r="E27" s="543"/>
    </row>
    <row r="28" spans="1:5" s="2" customFormat="1" ht="12.75" customHeight="1">
      <c r="A28" s="143">
        <v>1000132</v>
      </c>
      <c r="B28" s="42" t="s">
        <v>336</v>
      </c>
      <c r="C28" s="8" t="s">
        <v>359</v>
      </c>
      <c r="D28" s="143">
        <v>132</v>
      </c>
      <c r="E28" s="543">
        <v>130</v>
      </c>
    </row>
    <row r="29" spans="1:5" s="2" customFormat="1" ht="12.75" customHeight="1">
      <c r="A29" s="143">
        <v>1000140</v>
      </c>
      <c r="B29" s="42" t="s">
        <v>336</v>
      </c>
      <c r="C29" s="8" t="s">
        <v>352</v>
      </c>
      <c r="D29" s="143">
        <v>61</v>
      </c>
      <c r="E29" s="543">
        <v>60</v>
      </c>
    </row>
    <row r="30" spans="1:5" s="2" customFormat="1" ht="12.75" customHeight="1">
      <c r="A30" s="143">
        <v>1000173</v>
      </c>
      <c r="B30" s="42" t="s">
        <v>336</v>
      </c>
      <c r="C30" s="8" t="s">
        <v>353</v>
      </c>
      <c r="D30" s="143">
        <v>2320</v>
      </c>
      <c r="E30" s="543">
        <v>2320</v>
      </c>
    </row>
    <row r="31" spans="1:5" s="2" customFormat="1" ht="12.75" customHeight="1">
      <c r="A31" s="357">
        <v>1000215</v>
      </c>
      <c r="B31" s="358" t="s">
        <v>336</v>
      </c>
      <c r="C31" s="359" t="s">
        <v>354</v>
      </c>
      <c r="D31" s="361"/>
      <c r="E31" s="544"/>
    </row>
    <row r="32" spans="1:5" s="2" customFormat="1" ht="12.75" customHeight="1">
      <c r="A32" s="300" t="s">
        <v>989</v>
      </c>
      <c r="B32" s="300"/>
      <c r="C32" s="9" t="s">
        <v>1027</v>
      </c>
      <c r="D32" s="143"/>
      <c r="E32" s="543"/>
    </row>
    <row r="33" spans="1:5" s="2" customFormat="1" ht="12.75" customHeight="1">
      <c r="A33" s="8"/>
      <c r="B33" s="8"/>
      <c r="C33" s="389" t="s">
        <v>360</v>
      </c>
      <c r="D33" s="545">
        <v>503</v>
      </c>
      <c r="E33" s="546">
        <v>505</v>
      </c>
    </row>
    <row r="34" spans="1:5" s="2" customFormat="1" ht="12.75" customHeight="1">
      <c r="A34" s="8"/>
      <c r="B34" s="8"/>
      <c r="C34" s="389" t="s">
        <v>361</v>
      </c>
      <c r="D34" s="545">
        <v>35</v>
      </c>
      <c r="E34" s="546">
        <v>35</v>
      </c>
    </row>
    <row r="51" spans="1:4">
      <c r="A51" s="224"/>
      <c r="B51" s="49"/>
      <c r="C51" s="14"/>
      <c r="D51" s="14"/>
    </row>
    <row r="52" spans="1:4">
      <c r="A52" s="224"/>
      <c r="B52" s="49"/>
      <c r="C52" s="14"/>
      <c r="D52" s="14"/>
    </row>
    <row r="53" spans="1:4">
      <c r="A53" s="11"/>
      <c r="B53" s="48"/>
      <c r="C53" s="16"/>
      <c r="D53" s="16"/>
    </row>
    <row r="54" spans="1:4">
      <c r="A54" s="224"/>
      <c r="B54" s="49"/>
      <c r="C54" s="14"/>
      <c r="D54" s="14"/>
    </row>
    <row r="55" spans="1:4">
      <c r="A55" s="224"/>
      <c r="B55" s="49"/>
      <c r="C55" s="17"/>
      <c r="D55" s="17"/>
    </row>
    <row r="56" spans="1:4">
      <c r="C56" s="15"/>
      <c r="D56" s="15"/>
    </row>
  </sheetData>
  <phoneticPr fontId="58" type="noConversion"/>
  <pageMargins left="0.2" right="0.2" top="0.75" bottom="0.75" header="0.3" footer="0.3"/>
  <pageSetup paperSize="9" scale="97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52"/>
  <sheetViews>
    <sheetView workbookViewId="0">
      <selection activeCell="D5" sqref="D5:E5"/>
    </sheetView>
  </sheetViews>
  <sheetFormatPr defaultRowHeight="12.75"/>
  <cols>
    <col min="1" max="1" width="9.140625" style="156"/>
    <col min="2" max="2" width="9.140625" style="50"/>
    <col min="3" max="3" width="53.7109375" style="3" customWidth="1"/>
    <col min="4" max="16384" width="9.140625" style="3"/>
  </cols>
  <sheetData>
    <row r="1" spans="1:5" ht="15.75" customHeight="1">
      <c r="A1" s="222"/>
      <c r="B1" s="47"/>
      <c r="C1" s="134"/>
      <c r="D1" s="134"/>
    </row>
    <row r="2" spans="1:5" ht="15.75" customHeight="1">
      <c r="A2" s="222"/>
      <c r="B2" s="47" t="s">
        <v>419</v>
      </c>
      <c r="C2" s="134"/>
      <c r="D2" s="134"/>
    </row>
    <row r="3" spans="1:5" ht="15.75" customHeight="1">
      <c r="A3" s="222"/>
      <c r="B3" s="47" t="s">
        <v>418</v>
      </c>
      <c r="C3" s="134"/>
      <c r="D3" s="134"/>
    </row>
    <row r="4" spans="1:5">
      <c r="A4" s="223"/>
      <c r="B4" s="140"/>
      <c r="C4" s="134"/>
      <c r="D4" s="134"/>
      <c r="E4" s="54" t="s">
        <v>976</v>
      </c>
    </row>
    <row r="5" spans="1:5" s="2" customFormat="1" ht="32.25" customHeight="1">
      <c r="A5" s="301" t="s">
        <v>421</v>
      </c>
      <c r="B5" s="42" t="s">
        <v>422</v>
      </c>
      <c r="C5" s="143" t="s">
        <v>52</v>
      </c>
      <c r="D5" s="301" t="s">
        <v>1018</v>
      </c>
      <c r="E5" s="527" t="s">
        <v>1019</v>
      </c>
    </row>
    <row r="6" spans="1:5" s="2" customFormat="1" ht="12.75" customHeight="1">
      <c r="A6" s="388"/>
      <c r="B6" s="369"/>
      <c r="C6" s="359" t="s">
        <v>29</v>
      </c>
      <c r="D6" s="359"/>
      <c r="E6" s="380"/>
    </row>
    <row r="7" spans="1:5" s="2" customFormat="1" ht="12.75" customHeight="1">
      <c r="A7" s="393"/>
      <c r="B7" s="306"/>
      <c r="C7" s="130" t="s">
        <v>355</v>
      </c>
      <c r="D7" s="141"/>
      <c r="E7" s="182"/>
    </row>
    <row r="8" spans="1:5" s="2" customFormat="1" ht="12.75" customHeight="1">
      <c r="A8" s="143">
        <v>1200039</v>
      </c>
      <c r="B8" s="143"/>
      <c r="C8" s="130" t="s">
        <v>44</v>
      </c>
      <c r="D8" s="8"/>
      <c r="E8" s="182"/>
    </row>
    <row r="9" spans="1:5" s="2" customFormat="1" ht="12.75" customHeight="1">
      <c r="A9" s="143">
        <v>1200039</v>
      </c>
      <c r="B9" s="493" t="s">
        <v>531</v>
      </c>
      <c r="C9" s="130" t="s">
        <v>557</v>
      </c>
      <c r="D9" s="185">
        <v>0</v>
      </c>
      <c r="E9" s="386">
        <v>0</v>
      </c>
    </row>
    <row r="10" spans="1:5" s="2" customFormat="1" ht="12.75" customHeight="1">
      <c r="A10" s="143">
        <v>1200047</v>
      </c>
      <c r="B10" s="143"/>
      <c r="C10" s="130" t="s">
        <v>46</v>
      </c>
      <c r="D10" s="185"/>
      <c r="E10" s="386"/>
    </row>
    <row r="11" spans="1:5" s="2" customFormat="1" ht="12.75" customHeight="1">
      <c r="A11" s="143">
        <v>1200047</v>
      </c>
      <c r="B11" s="493" t="s">
        <v>531</v>
      </c>
      <c r="C11" s="130" t="s">
        <v>558</v>
      </c>
      <c r="D11" s="185">
        <v>0</v>
      </c>
      <c r="E11" s="386">
        <v>0</v>
      </c>
    </row>
    <row r="12" spans="1:5" s="2" customFormat="1" ht="12.75" customHeight="1">
      <c r="A12" s="143" t="s">
        <v>48</v>
      </c>
      <c r="B12" s="42"/>
      <c r="C12" s="8" t="s">
        <v>206</v>
      </c>
      <c r="D12" s="185"/>
      <c r="E12" s="386"/>
    </row>
    <row r="13" spans="1:5" s="2" customFormat="1" ht="12.75" customHeight="1">
      <c r="A13" s="143" t="s">
        <v>48</v>
      </c>
      <c r="B13" s="493" t="s">
        <v>531</v>
      </c>
      <c r="C13" s="8" t="s">
        <v>559</v>
      </c>
      <c r="D13" s="185">
        <v>0</v>
      </c>
      <c r="E13" s="386">
        <v>0</v>
      </c>
    </row>
    <row r="14" spans="1:5" s="2" customFormat="1" ht="12.75" customHeight="1">
      <c r="A14" s="143">
        <v>1000017</v>
      </c>
      <c r="B14" s="143"/>
      <c r="C14" s="130" t="s">
        <v>346</v>
      </c>
      <c r="D14" s="8"/>
      <c r="E14" s="182"/>
    </row>
    <row r="15" spans="1:5" s="2" customFormat="1" ht="12.75" customHeight="1">
      <c r="A15" s="143">
        <v>1000025</v>
      </c>
      <c r="B15" s="143"/>
      <c r="C15" s="130" t="s">
        <v>347</v>
      </c>
      <c r="D15" s="8"/>
      <c r="E15" s="182"/>
    </row>
    <row r="16" spans="1:5" s="2" customFormat="1" ht="12.75" customHeight="1">
      <c r="A16" s="361"/>
      <c r="B16" s="361"/>
      <c r="C16" s="368" t="s">
        <v>151</v>
      </c>
      <c r="D16" s="395"/>
      <c r="E16" s="380"/>
    </row>
    <row r="17" spans="1:5" s="2" customFormat="1" ht="12.75" customHeight="1">
      <c r="A17" s="143">
        <v>1000074</v>
      </c>
      <c r="B17" s="143"/>
      <c r="C17" s="130" t="s">
        <v>348</v>
      </c>
      <c r="D17" s="141"/>
      <c r="E17" s="182"/>
    </row>
    <row r="18" spans="1:5" s="2" customFormat="1" ht="30.75" customHeight="1">
      <c r="A18" s="143">
        <v>1000074</v>
      </c>
      <c r="B18" s="493" t="s">
        <v>531</v>
      </c>
      <c r="C18" s="130" t="s">
        <v>560</v>
      </c>
      <c r="D18" s="185">
        <v>0</v>
      </c>
      <c r="E18" s="386">
        <v>0</v>
      </c>
    </row>
    <row r="19" spans="1:5" s="2" customFormat="1" ht="12.75" customHeight="1">
      <c r="A19" s="305" t="s">
        <v>954</v>
      </c>
      <c r="B19" s="42"/>
      <c r="C19" s="281" t="s">
        <v>955</v>
      </c>
      <c r="D19" s="141"/>
      <c r="E19" s="182"/>
    </row>
    <row r="20" spans="1:5" s="2" customFormat="1" ht="31.5" customHeight="1">
      <c r="A20" s="143">
        <v>1000116</v>
      </c>
      <c r="B20" s="143"/>
      <c r="C20" s="130" t="s">
        <v>349</v>
      </c>
      <c r="D20" s="141"/>
      <c r="E20" s="182"/>
    </row>
    <row r="21" spans="1:5" s="2" customFormat="1" ht="12.75" customHeight="1">
      <c r="A21" s="215" t="s">
        <v>685</v>
      </c>
      <c r="B21" s="188"/>
      <c r="C21" s="216" t="s">
        <v>686</v>
      </c>
      <c r="D21" s="209"/>
      <c r="E21" s="394"/>
    </row>
    <row r="22" spans="1:5" s="2" customFormat="1" ht="12.75" customHeight="1">
      <c r="A22" s="143">
        <v>1900026</v>
      </c>
      <c r="B22" s="143"/>
      <c r="C22" s="130" t="s">
        <v>51</v>
      </c>
      <c r="D22" s="8"/>
      <c r="E22" s="182"/>
    </row>
    <row r="23" spans="1:5" s="2" customFormat="1" ht="12.75" customHeight="1">
      <c r="A23" s="143">
        <v>1900034</v>
      </c>
      <c r="B23" s="143"/>
      <c r="C23" s="130" t="s">
        <v>59</v>
      </c>
      <c r="D23" s="141"/>
      <c r="E23" s="182"/>
    </row>
    <row r="24" spans="1:5" s="2" customFormat="1" ht="12.75" customHeight="1">
      <c r="A24" s="143">
        <v>1900042</v>
      </c>
      <c r="B24" s="143"/>
      <c r="C24" s="130" t="s">
        <v>60</v>
      </c>
      <c r="D24" s="9"/>
      <c r="E24" s="182"/>
    </row>
    <row r="25" spans="1:5" s="2" customFormat="1" ht="12.75" customHeight="1">
      <c r="A25" s="143"/>
      <c r="B25" s="143"/>
      <c r="C25" s="130" t="s">
        <v>459</v>
      </c>
      <c r="D25" s="8"/>
      <c r="E25" s="182"/>
    </row>
    <row r="26" spans="1:5" s="2" customFormat="1" ht="12.75" customHeight="1">
      <c r="A26" s="143"/>
      <c r="B26" s="143"/>
      <c r="C26" s="130" t="s">
        <v>460</v>
      </c>
      <c r="D26" s="8"/>
      <c r="E26" s="182"/>
    </row>
    <row r="27" spans="1:5" s="2" customFormat="1" ht="12.75" customHeight="1">
      <c r="A27" s="143"/>
      <c r="B27" s="143"/>
      <c r="C27" s="130" t="s">
        <v>461</v>
      </c>
      <c r="D27" s="8"/>
      <c r="E27" s="182"/>
    </row>
    <row r="28" spans="1:5" s="2" customFormat="1" ht="12.75" customHeight="1">
      <c r="A28" s="143"/>
      <c r="B28" s="143"/>
      <c r="C28" s="130" t="s">
        <v>462</v>
      </c>
      <c r="D28" s="130"/>
      <c r="E28" s="182"/>
    </row>
    <row r="29" spans="1:5" ht="12.75" customHeight="1">
      <c r="A29" s="143">
        <v>1000165</v>
      </c>
      <c r="B29" s="143"/>
      <c r="C29" s="130" t="s">
        <v>350</v>
      </c>
      <c r="D29" s="130"/>
      <c r="E29" s="182"/>
    </row>
    <row r="30" spans="1:5" ht="12.75" customHeight="1">
      <c r="A30" s="143" t="s">
        <v>49</v>
      </c>
      <c r="B30" s="43"/>
      <c r="C30" s="8" t="s">
        <v>212</v>
      </c>
      <c r="D30" s="130"/>
      <c r="E30" s="182"/>
    </row>
    <row r="31" spans="1:5" ht="25.5">
      <c r="A31" s="143">
        <v>1700061</v>
      </c>
      <c r="B31" s="143"/>
      <c r="C31" s="130" t="s">
        <v>357</v>
      </c>
      <c r="D31" s="130"/>
      <c r="E31" s="182"/>
    </row>
    <row r="32" spans="1:5" ht="25.5">
      <c r="A32" s="143">
        <v>1000124</v>
      </c>
      <c r="B32" s="143"/>
      <c r="C32" s="130" t="s">
        <v>351</v>
      </c>
      <c r="D32" s="130"/>
      <c r="E32" s="182"/>
    </row>
    <row r="33" spans="1:5" ht="25.5">
      <c r="A33" s="143">
        <v>1000132</v>
      </c>
      <c r="B33" s="143"/>
      <c r="C33" s="130" t="s">
        <v>356</v>
      </c>
      <c r="D33" s="21"/>
      <c r="E33" s="21"/>
    </row>
    <row r="34" spans="1:5">
      <c r="A34" s="143">
        <v>1000140</v>
      </c>
      <c r="B34" s="143"/>
      <c r="C34" s="130" t="s">
        <v>352</v>
      </c>
      <c r="D34" s="21"/>
      <c r="E34" s="21"/>
    </row>
    <row r="35" spans="1:5">
      <c r="A35" s="143">
        <v>1000173</v>
      </c>
      <c r="B35" s="143"/>
      <c r="C35" s="130" t="s">
        <v>353</v>
      </c>
      <c r="D35" s="21"/>
      <c r="E35" s="21"/>
    </row>
    <row r="36" spans="1:5">
      <c r="A36" s="357">
        <v>1000215</v>
      </c>
      <c r="B36" s="357"/>
      <c r="C36" s="382" t="s">
        <v>354</v>
      </c>
      <c r="D36" s="360"/>
      <c r="E36" s="360"/>
    </row>
    <row r="37" spans="1:5" ht="25.5">
      <c r="A37" s="300" t="s">
        <v>989</v>
      </c>
      <c r="B37" s="300"/>
      <c r="C37" s="9" t="s">
        <v>1027</v>
      </c>
      <c r="D37" s="21"/>
      <c r="E37" s="21"/>
    </row>
    <row r="38" spans="1:5">
      <c r="A38" s="393"/>
      <c r="B38" s="306"/>
      <c r="C38" s="389" t="s">
        <v>360</v>
      </c>
      <c r="D38" s="390"/>
      <c r="E38" s="391"/>
    </row>
    <row r="39" spans="1:5">
      <c r="A39" s="393"/>
      <c r="B39" s="306"/>
      <c r="C39" s="389" t="s">
        <v>361</v>
      </c>
      <c r="D39" s="390"/>
      <c r="E39" s="391"/>
    </row>
    <row r="40" spans="1:5">
      <c r="A40" s="225"/>
      <c r="B40" s="138" t="s">
        <v>878</v>
      </c>
    </row>
    <row r="41" spans="1:5">
      <c r="A41" s="155"/>
      <c r="B41" s="138" t="s">
        <v>420</v>
      </c>
      <c r="C41" s="68"/>
    </row>
    <row r="42" spans="1:5">
      <c r="A42" s="155"/>
      <c r="B42" s="138"/>
      <c r="C42" s="68"/>
    </row>
    <row r="47" spans="1:5">
      <c r="A47" s="224"/>
      <c r="B47" s="49"/>
      <c r="C47" s="14"/>
      <c r="D47" s="178"/>
    </row>
    <row r="48" spans="1:5">
      <c r="A48" s="224"/>
      <c r="B48" s="49"/>
      <c r="C48" s="14"/>
      <c r="D48" s="14"/>
    </row>
    <row r="49" spans="1:4">
      <c r="A49" s="11"/>
      <c r="B49" s="48"/>
      <c r="C49" s="16"/>
      <c r="D49" s="16"/>
    </row>
    <row r="50" spans="1:4">
      <c r="A50" s="224"/>
      <c r="B50" s="49"/>
      <c r="C50" s="14"/>
      <c r="D50" s="14"/>
    </row>
    <row r="51" spans="1:4">
      <c r="A51" s="224"/>
      <c r="B51" s="49"/>
      <c r="C51" s="17"/>
      <c r="D51" s="17"/>
    </row>
    <row r="52" spans="1:4">
      <c r="C52" s="15"/>
      <c r="D52" s="15"/>
    </row>
  </sheetData>
  <phoneticPr fontId="58" type="noConversion"/>
  <pageMargins left="0.7" right="0.7" top="0.75" bottom="0.75" header="0.3" footer="0.3"/>
  <pageSetup paperSize="9" scale="97" orientation="portrait" r:id="rId1"/>
  <colBreaks count="1" manualBreakCount="1">
    <brk id="5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M59"/>
  <sheetViews>
    <sheetView topLeftCell="A18" workbookViewId="0">
      <selection activeCell="E37" sqref="E37"/>
    </sheetView>
  </sheetViews>
  <sheetFormatPr defaultRowHeight="12.75"/>
  <cols>
    <col min="1" max="1" width="9.140625" style="60"/>
    <col min="2" max="2" width="9.140625" style="135"/>
    <col min="3" max="3" width="49.140625" style="60" customWidth="1"/>
    <col min="4" max="16384" width="9.140625" style="60"/>
  </cols>
  <sheetData>
    <row r="1" spans="1:5" ht="15.75" customHeight="1">
      <c r="A1" s="26" t="s">
        <v>292</v>
      </c>
      <c r="B1" s="47"/>
      <c r="C1" s="134"/>
      <c r="D1" s="199"/>
      <c r="E1" s="199"/>
    </row>
    <row r="2" spans="1:5" ht="15.75" customHeight="1">
      <c r="A2" s="26"/>
      <c r="B2" s="47"/>
      <c r="C2" s="134"/>
      <c r="D2" s="200"/>
      <c r="E2" s="199"/>
    </row>
    <row r="3" spans="1:5" ht="15.75" customHeight="1">
      <c r="A3" s="144"/>
      <c r="B3" s="145"/>
      <c r="C3" s="134"/>
      <c r="D3" s="199"/>
      <c r="E3" s="54" t="s">
        <v>977</v>
      </c>
    </row>
    <row r="4" spans="1:5" ht="31.5" customHeight="1">
      <c r="A4" s="143" t="s">
        <v>421</v>
      </c>
      <c r="B4" s="42" t="s">
        <v>422</v>
      </c>
      <c r="C4" s="143" t="s">
        <v>52</v>
      </c>
      <c r="D4" s="301" t="s">
        <v>1018</v>
      </c>
      <c r="E4" s="527" t="s">
        <v>1019</v>
      </c>
    </row>
    <row r="5" spans="1:5" ht="12.75" customHeight="1">
      <c r="A5" s="361"/>
      <c r="B5" s="362"/>
      <c r="C5" s="359" t="s">
        <v>29</v>
      </c>
      <c r="D5" s="361"/>
      <c r="E5" s="361"/>
    </row>
    <row r="6" spans="1:5" ht="15.75" customHeight="1">
      <c r="A6" s="143" t="s">
        <v>19</v>
      </c>
      <c r="B6" s="42"/>
      <c r="C6" s="8" t="s">
        <v>8</v>
      </c>
      <c r="D6" s="201">
        <v>1690</v>
      </c>
      <c r="E6" s="201">
        <v>1690</v>
      </c>
    </row>
    <row r="7" spans="1:5" ht="15.75" customHeight="1">
      <c r="A7" s="143">
        <v>1100064</v>
      </c>
      <c r="B7" s="42"/>
      <c r="C7" s="8" t="s">
        <v>57</v>
      </c>
      <c r="D7" s="201">
        <v>757</v>
      </c>
      <c r="E7" s="201">
        <v>755</v>
      </c>
    </row>
    <row r="8" spans="1:5" ht="15.75" customHeight="1">
      <c r="A8" s="143">
        <v>1200039</v>
      </c>
      <c r="B8" s="42"/>
      <c r="C8" s="8" t="s">
        <v>44</v>
      </c>
      <c r="D8" s="201">
        <v>5286</v>
      </c>
      <c r="E8" s="201">
        <v>5285</v>
      </c>
    </row>
    <row r="9" spans="1:5" ht="15.75" customHeight="1">
      <c r="A9" s="361"/>
      <c r="B9" s="362"/>
      <c r="C9" s="368" t="s">
        <v>151</v>
      </c>
      <c r="D9" s="399"/>
      <c r="E9" s="399"/>
    </row>
    <row r="10" spans="1:5" ht="15.75" customHeight="1">
      <c r="A10" s="215" t="s">
        <v>685</v>
      </c>
      <c r="B10" s="188"/>
      <c r="C10" s="216" t="s">
        <v>906</v>
      </c>
      <c r="D10" s="201">
        <v>471</v>
      </c>
      <c r="E10" s="201">
        <v>470</v>
      </c>
    </row>
    <row r="11" spans="1:5" ht="15.75" customHeight="1">
      <c r="A11" s="304">
        <v>1500024</v>
      </c>
      <c r="B11" s="188"/>
      <c r="C11" s="209" t="s">
        <v>213</v>
      </c>
      <c r="D11" s="201">
        <v>5</v>
      </c>
      <c r="E11" s="201">
        <v>5</v>
      </c>
    </row>
    <row r="12" spans="1:5" ht="15.75" customHeight="1">
      <c r="A12" s="396">
        <v>1000272</v>
      </c>
      <c r="B12" s="226"/>
      <c r="C12" s="209" t="s">
        <v>208</v>
      </c>
      <c r="D12" s="201">
        <v>14</v>
      </c>
      <c r="E12" s="201">
        <v>15</v>
      </c>
    </row>
    <row r="13" spans="1:5" ht="15.75" customHeight="1">
      <c r="A13" s="305" t="s">
        <v>954</v>
      </c>
      <c r="B13" s="42"/>
      <c r="C13" s="281" t="s">
        <v>955</v>
      </c>
      <c r="D13" s="201"/>
      <c r="E13" s="201"/>
    </row>
    <row r="14" spans="1:5" ht="12.75" customHeight="1">
      <c r="A14" s="304">
        <v>1000116</v>
      </c>
      <c r="B14" s="188"/>
      <c r="C14" s="209" t="s">
        <v>192</v>
      </c>
      <c r="D14" s="201">
        <v>1581</v>
      </c>
      <c r="E14" s="201">
        <v>1580</v>
      </c>
    </row>
    <row r="15" spans="1:5" ht="15.75" customHeight="1">
      <c r="A15" s="143">
        <v>1000124</v>
      </c>
      <c r="B15" s="42"/>
      <c r="C15" s="8" t="s">
        <v>214</v>
      </c>
      <c r="D15" s="201">
        <v>346</v>
      </c>
      <c r="E15" s="201">
        <v>345</v>
      </c>
    </row>
    <row r="16" spans="1:5" ht="15" customHeight="1">
      <c r="A16" s="143" t="s">
        <v>9</v>
      </c>
      <c r="B16" s="42"/>
      <c r="C16" s="8" t="s">
        <v>215</v>
      </c>
      <c r="D16" s="201">
        <v>211</v>
      </c>
      <c r="E16" s="201">
        <v>210</v>
      </c>
    </row>
    <row r="17" spans="1:13" ht="15.75" customHeight="1">
      <c r="A17" s="143" t="s">
        <v>10</v>
      </c>
      <c r="B17" s="42"/>
      <c r="C17" s="8" t="s">
        <v>55</v>
      </c>
      <c r="D17" s="201">
        <v>100</v>
      </c>
      <c r="E17" s="201">
        <v>100</v>
      </c>
    </row>
    <row r="18" spans="1:13" ht="15.75" customHeight="1">
      <c r="A18" s="143">
        <v>1000157</v>
      </c>
      <c r="B18" s="42"/>
      <c r="C18" s="8" t="s">
        <v>11</v>
      </c>
      <c r="D18" s="201">
        <v>50</v>
      </c>
      <c r="E18" s="201">
        <v>50</v>
      </c>
    </row>
    <row r="19" spans="1:13" ht="15.75" customHeight="1">
      <c r="A19" s="143">
        <v>1000165</v>
      </c>
      <c r="B19" s="42"/>
      <c r="C19" s="8" t="s">
        <v>195</v>
      </c>
      <c r="D19" s="201">
        <v>7150</v>
      </c>
      <c r="E19" s="201">
        <v>7150</v>
      </c>
    </row>
    <row r="20" spans="1:13" ht="15.75" customHeight="1">
      <c r="A20" s="143" t="s">
        <v>14</v>
      </c>
      <c r="B20" s="42"/>
      <c r="C20" s="8" t="s">
        <v>196</v>
      </c>
      <c r="D20" s="201">
        <v>660</v>
      </c>
      <c r="E20" s="201">
        <v>660</v>
      </c>
    </row>
    <row r="21" spans="1:13" ht="15.75" customHeight="1">
      <c r="A21" s="143" t="s">
        <v>49</v>
      </c>
      <c r="B21" s="42"/>
      <c r="C21" s="8" t="s">
        <v>212</v>
      </c>
      <c r="D21" s="201">
        <v>36</v>
      </c>
      <c r="E21" s="201">
        <v>35</v>
      </c>
    </row>
    <row r="22" spans="1:13" ht="15.75" customHeight="1">
      <c r="A22" s="143">
        <v>1700087</v>
      </c>
      <c r="B22" s="42"/>
      <c r="C22" s="8" t="s">
        <v>148</v>
      </c>
      <c r="D22" s="201">
        <v>20</v>
      </c>
      <c r="E22" s="201">
        <v>20</v>
      </c>
    </row>
    <row r="23" spans="1:13" ht="15.75" customHeight="1">
      <c r="A23" s="143">
        <v>1700061</v>
      </c>
      <c r="B23" s="42"/>
      <c r="C23" s="8" t="s">
        <v>216</v>
      </c>
      <c r="D23" s="201">
        <v>23</v>
      </c>
      <c r="E23" s="201">
        <v>25</v>
      </c>
    </row>
    <row r="24" spans="1:13" ht="15.75" customHeight="1">
      <c r="A24" s="143">
        <v>1700079</v>
      </c>
      <c r="B24" s="42"/>
      <c r="C24" s="8" t="s">
        <v>217</v>
      </c>
      <c r="D24" s="201">
        <v>6</v>
      </c>
      <c r="E24" s="201">
        <v>5</v>
      </c>
    </row>
    <row r="25" spans="1:13" ht="15.75" customHeight="1">
      <c r="A25" s="143">
        <v>1700095</v>
      </c>
      <c r="B25" s="42"/>
      <c r="C25" s="8" t="s">
        <v>218</v>
      </c>
      <c r="D25" s="201">
        <v>9</v>
      </c>
      <c r="E25" s="201">
        <v>10</v>
      </c>
    </row>
    <row r="26" spans="1:13" ht="15.75" customHeight="1">
      <c r="A26" s="143">
        <v>1700103</v>
      </c>
      <c r="B26" s="42"/>
      <c r="C26" s="8" t="s">
        <v>4</v>
      </c>
      <c r="D26" s="201">
        <v>26</v>
      </c>
      <c r="E26" s="201">
        <v>25</v>
      </c>
    </row>
    <row r="27" spans="1:13" ht="15.75" customHeight="1">
      <c r="A27" s="143">
        <v>1600097</v>
      </c>
      <c r="B27" s="42"/>
      <c r="C27" s="8" t="s">
        <v>219</v>
      </c>
      <c r="D27" s="201">
        <v>135</v>
      </c>
      <c r="E27" s="201">
        <v>135</v>
      </c>
      <c r="M27" s="228"/>
    </row>
    <row r="28" spans="1:13" ht="15.75" customHeight="1">
      <c r="A28" s="397" t="s">
        <v>109</v>
      </c>
      <c r="B28" s="41"/>
      <c r="C28" s="8" t="s">
        <v>220</v>
      </c>
      <c r="D28" s="201">
        <v>116</v>
      </c>
      <c r="E28" s="201">
        <v>115</v>
      </c>
    </row>
    <row r="29" spans="1:13" ht="15.75" customHeight="1">
      <c r="A29" s="397" t="s">
        <v>110</v>
      </c>
      <c r="B29" s="41"/>
      <c r="C29" s="8" t="s">
        <v>221</v>
      </c>
      <c r="D29" s="201">
        <v>121</v>
      </c>
      <c r="E29" s="201">
        <v>120</v>
      </c>
    </row>
    <row r="30" spans="1:13" ht="15.75" customHeight="1">
      <c r="A30" s="397" t="s">
        <v>111</v>
      </c>
      <c r="B30" s="41"/>
      <c r="C30" s="8" t="s">
        <v>222</v>
      </c>
      <c r="D30" s="201"/>
      <c r="E30" s="201"/>
    </row>
    <row r="31" spans="1:13" ht="15.75" customHeight="1">
      <c r="A31" s="397">
        <v>1300177</v>
      </c>
      <c r="B31" s="41"/>
      <c r="C31" s="8" t="s">
        <v>205</v>
      </c>
      <c r="D31" s="201"/>
      <c r="E31" s="201"/>
    </row>
    <row r="32" spans="1:13" ht="15.75" customHeight="1">
      <c r="A32"/>
      <c r="B32"/>
      <c r="C32"/>
      <c r="D32"/>
      <c r="E32"/>
    </row>
    <row r="33" spans="1:5" ht="19.5" customHeight="1">
      <c r="A33" s="290" t="s">
        <v>373</v>
      </c>
      <c r="B33" s="398"/>
      <c r="C33" s="38"/>
      <c r="E33" s="54" t="s">
        <v>978</v>
      </c>
    </row>
    <row r="34" spans="1:5" ht="29.25" customHeight="1">
      <c r="A34" s="301" t="s">
        <v>421</v>
      </c>
      <c r="B34" s="42" t="s">
        <v>422</v>
      </c>
      <c r="C34" s="143" t="s">
        <v>52</v>
      </c>
      <c r="D34" s="143" t="s">
        <v>1018</v>
      </c>
      <c r="E34" s="143" t="s">
        <v>1022</v>
      </c>
    </row>
    <row r="35" spans="1:5" ht="30" customHeight="1">
      <c r="A35" s="143">
        <v>1000231</v>
      </c>
      <c r="B35" s="42"/>
      <c r="C35" s="4" t="s">
        <v>463</v>
      </c>
      <c r="D35" s="65">
        <v>83198</v>
      </c>
      <c r="E35" s="65">
        <v>83200</v>
      </c>
    </row>
    <row r="36" spans="1:5" ht="25.5" customHeight="1">
      <c r="A36" s="143">
        <v>1000231</v>
      </c>
      <c r="B36" s="42" t="s">
        <v>988</v>
      </c>
      <c r="C36" s="4" t="s">
        <v>149</v>
      </c>
      <c r="D36" s="65"/>
      <c r="E36" s="65"/>
    </row>
    <row r="37" spans="1:5" ht="30.75" customHeight="1">
      <c r="A37" s="146"/>
      <c r="B37" s="147"/>
      <c r="C37" s="148"/>
    </row>
    <row r="38" spans="1:5" ht="27.75" customHeight="1">
      <c r="A38" s="146"/>
      <c r="B38" s="147"/>
      <c r="C38" s="148"/>
      <c r="D38" s="61"/>
      <c r="E38" s="61"/>
    </row>
    <row r="39" spans="1:5" ht="28.5" customHeight="1">
      <c r="A39" s="149"/>
      <c r="B39" s="150"/>
      <c r="C39" s="61"/>
      <c r="D39" s="61"/>
      <c r="E39" s="61"/>
    </row>
    <row r="40" spans="1:5" ht="13.5" customHeight="1">
      <c r="A40" s="11"/>
      <c r="B40" s="48"/>
      <c r="C40" s="38"/>
      <c r="D40" s="61"/>
      <c r="E40" s="61"/>
    </row>
    <row r="41" spans="1:5" ht="16.5" customHeight="1">
      <c r="A41" s="61"/>
      <c r="B41" s="62"/>
      <c r="C41" s="61"/>
      <c r="D41" s="61"/>
      <c r="E41" s="61"/>
    </row>
    <row r="42" spans="1:5">
      <c r="A42" s="13"/>
      <c r="B42" s="45"/>
      <c r="C42" s="7"/>
      <c r="D42" s="61"/>
      <c r="E42" s="61"/>
    </row>
    <row r="43" spans="1:5">
      <c r="A43" s="63"/>
      <c r="B43" s="64"/>
      <c r="C43" s="7"/>
      <c r="D43" s="61"/>
      <c r="E43" s="61"/>
    </row>
    <row r="44" spans="1:5">
      <c r="A44" s="63"/>
      <c r="B44" s="64"/>
      <c r="C44" s="7"/>
      <c r="D44" s="61"/>
      <c r="E44" s="61"/>
    </row>
    <row r="45" spans="1:5">
      <c r="A45" s="61"/>
      <c r="B45" s="62"/>
      <c r="C45" s="61"/>
      <c r="D45" s="61"/>
      <c r="E45" s="61"/>
    </row>
    <row r="46" spans="1:5">
      <c r="A46" s="61"/>
      <c r="B46" s="62"/>
      <c r="C46" s="61"/>
      <c r="D46" s="61"/>
      <c r="E46" s="61"/>
    </row>
    <row r="47" spans="1:5">
      <c r="A47" s="39"/>
      <c r="B47" s="52"/>
      <c r="C47" s="39"/>
      <c r="D47" s="39"/>
      <c r="E47" s="39"/>
    </row>
    <row r="48" spans="1:5">
      <c r="A48" s="39"/>
      <c r="B48" s="52"/>
      <c r="C48" s="39"/>
      <c r="D48" s="39"/>
      <c r="E48" s="39"/>
    </row>
    <row r="49" spans="1:6">
      <c r="A49" s="39"/>
      <c r="B49" s="52"/>
      <c r="C49" s="39"/>
      <c r="D49" s="39"/>
      <c r="E49" s="39"/>
    </row>
    <row r="50" spans="1:6">
      <c r="A50" s="61"/>
      <c r="B50" s="62"/>
      <c r="C50" s="61"/>
      <c r="D50" s="61"/>
      <c r="E50" s="61"/>
      <c r="F50" s="37"/>
    </row>
    <row r="51" spans="1:6">
      <c r="A51" s="11"/>
      <c r="B51" s="48"/>
      <c r="C51" s="5"/>
      <c r="D51" s="61"/>
      <c r="E51" s="61"/>
      <c r="F51" s="37"/>
    </row>
    <row r="52" spans="1:6">
      <c r="A52" s="61"/>
      <c r="B52" s="62"/>
      <c r="C52" s="61"/>
      <c r="D52" s="61"/>
      <c r="E52" s="61"/>
      <c r="F52" s="37"/>
    </row>
    <row r="53" spans="1:6">
      <c r="A53" s="61"/>
      <c r="B53" s="62"/>
      <c r="C53" s="61"/>
      <c r="D53" s="61"/>
      <c r="E53" s="61"/>
    </row>
    <row r="54" spans="1:6">
      <c r="A54" s="61"/>
      <c r="B54" s="62"/>
      <c r="C54" s="61"/>
      <c r="D54" s="61"/>
      <c r="E54" s="61"/>
    </row>
    <row r="55" spans="1:6">
      <c r="A55" s="61"/>
      <c r="B55" s="62"/>
      <c r="C55" s="61"/>
      <c r="D55" s="61"/>
      <c r="E55" s="61"/>
    </row>
    <row r="56" spans="1:6">
      <c r="A56" s="61"/>
      <c r="B56" s="62"/>
      <c r="C56" s="61"/>
      <c r="D56" s="61"/>
      <c r="E56" s="61"/>
    </row>
    <row r="57" spans="1:6">
      <c r="A57" s="61"/>
      <c r="B57" s="62"/>
      <c r="C57" s="61"/>
      <c r="D57" s="61"/>
      <c r="E57" s="61"/>
    </row>
    <row r="58" spans="1:6">
      <c r="A58" s="11"/>
      <c r="B58" s="48"/>
      <c r="C58" s="5"/>
      <c r="D58" s="61"/>
      <c r="E58" s="61"/>
    </row>
    <row r="59" spans="1:6">
      <c r="A59" s="61"/>
      <c r="B59" s="62"/>
      <c r="C59" s="61"/>
      <c r="D59" s="61"/>
      <c r="E59" s="61"/>
    </row>
  </sheetData>
  <phoneticPr fontId="5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69"/>
  <sheetViews>
    <sheetView workbookViewId="0">
      <selection activeCell="B3" sqref="B3:I13"/>
    </sheetView>
  </sheetViews>
  <sheetFormatPr defaultRowHeight="11.25"/>
  <cols>
    <col min="1" max="1" width="9.5703125" style="253" customWidth="1"/>
    <col min="2" max="2" width="4.5703125" style="258" customWidth="1"/>
    <col min="3" max="3" width="9.140625" style="253"/>
    <col min="4" max="8" width="9.140625" style="254"/>
    <col min="9" max="9" width="18.42578125" style="254" customWidth="1"/>
    <col min="10" max="16384" width="9.140625" style="254"/>
  </cols>
  <sheetData>
    <row r="2" spans="1:28">
      <c r="A2" s="265"/>
      <c r="B2" s="266"/>
      <c r="C2" s="265"/>
      <c r="D2" s="267"/>
      <c r="E2" s="267"/>
      <c r="F2" s="267"/>
      <c r="G2" s="267"/>
      <c r="H2" s="267"/>
      <c r="I2" s="267"/>
    </row>
    <row r="3" spans="1:28">
      <c r="A3" s="272" t="s">
        <v>865</v>
      </c>
      <c r="B3" s="273">
        <v>1</v>
      </c>
      <c r="C3" s="274" t="s">
        <v>987</v>
      </c>
      <c r="D3" s="275"/>
      <c r="E3" s="275"/>
      <c r="F3" s="275"/>
      <c r="G3" s="275"/>
      <c r="H3" s="275"/>
      <c r="I3" s="275"/>
    </row>
    <row r="4" spans="1:28" ht="15" customHeight="1">
      <c r="A4" s="268" t="s">
        <v>865</v>
      </c>
      <c r="B4" s="276">
        <v>2</v>
      </c>
      <c r="C4" s="555" t="s">
        <v>1011</v>
      </c>
      <c r="D4" s="555"/>
      <c r="E4" s="555"/>
      <c r="F4" s="555"/>
      <c r="G4" s="555"/>
      <c r="H4" s="555"/>
      <c r="I4" s="5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</row>
    <row r="5" spans="1:28" ht="15" customHeight="1">
      <c r="A5" s="268"/>
      <c r="B5" s="276"/>
      <c r="C5" s="555"/>
      <c r="D5" s="555"/>
      <c r="E5" s="555"/>
      <c r="F5" s="555"/>
      <c r="G5" s="555"/>
      <c r="H5" s="555"/>
      <c r="I5" s="555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</row>
    <row r="6" spans="1:28">
      <c r="A6" s="268" t="s">
        <v>865</v>
      </c>
      <c r="B6" s="276">
        <v>3</v>
      </c>
      <c r="C6" s="556" t="s">
        <v>1012</v>
      </c>
      <c r="D6" s="556"/>
      <c r="E6" s="556"/>
      <c r="F6" s="556"/>
      <c r="G6" s="556"/>
      <c r="H6" s="556"/>
      <c r="I6" s="556"/>
    </row>
    <row r="7" spans="1:28">
      <c r="A7" s="268"/>
      <c r="B7" s="276"/>
      <c r="C7" s="556"/>
      <c r="D7" s="556"/>
      <c r="E7" s="556"/>
      <c r="F7" s="556"/>
      <c r="G7" s="556"/>
      <c r="H7" s="556"/>
      <c r="I7" s="556"/>
    </row>
    <row r="8" spans="1:28">
      <c r="A8" s="268" t="s">
        <v>865</v>
      </c>
      <c r="B8" s="276">
        <v>4</v>
      </c>
      <c r="C8" s="556" t="s">
        <v>1013</v>
      </c>
      <c r="D8" s="556"/>
      <c r="E8" s="556"/>
      <c r="F8" s="556"/>
      <c r="G8" s="556"/>
      <c r="H8" s="556"/>
      <c r="I8" s="556"/>
      <c r="J8" s="257"/>
      <c r="K8" s="257"/>
      <c r="L8" s="257"/>
      <c r="M8" s="257"/>
      <c r="N8" s="257"/>
      <c r="O8" s="257"/>
    </row>
    <row r="9" spans="1:28">
      <c r="A9" s="268"/>
      <c r="B9" s="276"/>
      <c r="C9" s="556"/>
      <c r="D9" s="556"/>
      <c r="E9" s="556"/>
      <c r="F9" s="556"/>
      <c r="G9" s="556"/>
      <c r="H9" s="556"/>
      <c r="I9" s="556"/>
      <c r="J9" s="257"/>
      <c r="K9" s="257"/>
      <c r="L9" s="257"/>
      <c r="M9" s="257"/>
      <c r="N9" s="257"/>
      <c r="O9" s="257"/>
    </row>
    <row r="10" spans="1:28" ht="11.25" customHeight="1">
      <c r="A10" s="268" t="s">
        <v>865</v>
      </c>
      <c r="B10" s="276">
        <v>5</v>
      </c>
      <c r="C10" s="277" t="s">
        <v>1014</v>
      </c>
      <c r="D10" s="278"/>
      <c r="E10" s="278"/>
      <c r="F10" s="278"/>
      <c r="G10" s="278" t="s">
        <v>1015</v>
      </c>
      <c r="H10" s="278"/>
      <c r="I10" s="278"/>
    </row>
    <row r="11" spans="1:28">
      <c r="A11" s="268" t="s">
        <v>865</v>
      </c>
      <c r="B11" s="276">
        <v>6</v>
      </c>
      <c r="C11" s="525" t="s">
        <v>1016</v>
      </c>
      <c r="D11" s="277"/>
      <c r="E11" s="277"/>
      <c r="F11" s="277"/>
      <c r="G11" s="277"/>
      <c r="H11" s="277" t="s">
        <v>1015</v>
      </c>
      <c r="I11" s="279"/>
    </row>
    <row r="12" spans="1:28">
      <c r="A12" s="268" t="s">
        <v>865</v>
      </c>
      <c r="B12" s="276">
        <v>7</v>
      </c>
      <c r="C12" s="277" t="s">
        <v>288</v>
      </c>
      <c r="D12" s="279"/>
      <c r="E12" s="279"/>
      <c r="F12" s="279"/>
      <c r="G12" s="279"/>
      <c r="H12" s="279"/>
      <c r="I12" s="279"/>
    </row>
    <row r="13" spans="1:28">
      <c r="A13" s="268" t="s">
        <v>865</v>
      </c>
      <c r="B13" s="276">
        <v>8</v>
      </c>
      <c r="C13" s="276" t="s">
        <v>565</v>
      </c>
      <c r="D13" s="279"/>
      <c r="E13" s="279"/>
      <c r="F13" s="279"/>
      <c r="G13" s="279"/>
      <c r="H13" s="279"/>
      <c r="I13" s="279"/>
    </row>
    <row r="14" spans="1:28">
      <c r="A14" s="268" t="s">
        <v>865</v>
      </c>
      <c r="B14" s="269">
        <v>9</v>
      </c>
      <c r="C14" s="270" t="s">
        <v>289</v>
      </c>
      <c r="D14" s="271"/>
      <c r="E14" s="271"/>
      <c r="F14" s="271"/>
      <c r="G14" s="271"/>
      <c r="H14" s="271"/>
      <c r="I14" s="271"/>
    </row>
    <row r="15" spans="1:28">
      <c r="A15" s="268" t="s">
        <v>865</v>
      </c>
      <c r="B15" s="269">
        <v>10</v>
      </c>
      <c r="C15" s="270" t="s">
        <v>370</v>
      </c>
      <c r="D15" s="271"/>
      <c r="E15" s="271"/>
      <c r="F15" s="271"/>
      <c r="G15" s="271"/>
      <c r="H15" s="271"/>
      <c r="I15" s="271"/>
    </row>
    <row r="16" spans="1:28">
      <c r="A16" s="268" t="s">
        <v>865</v>
      </c>
      <c r="B16" s="269">
        <v>11</v>
      </c>
      <c r="C16" s="270" t="s">
        <v>290</v>
      </c>
      <c r="D16" s="271"/>
      <c r="E16" s="271"/>
      <c r="F16" s="271"/>
      <c r="G16" s="271"/>
      <c r="H16" s="271"/>
      <c r="I16" s="271"/>
    </row>
    <row r="17" spans="1:9">
      <c r="A17" s="268" t="s">
        <v>865</v>
      </c>
      <c r="B17" s="269">
        <v>12</v>
      </c>
      <c r="C17" s="270" t="s">
        <v>415</v>
      </c>
      <c r="D17" s="271"/>
      <c r="E17" s="271"/>
      <c r="F17" s="271"/>
      <c r="G17" s="271"/>
      <c r="H17" s="271"/>
      <c r="I17" s="271"/>
    </row>
    <row r="18" spans="1:9">
      <c r="A18" s="268" t="s">
        <v>865</v>
      </c>
      <c r="B18" s="269">
        <v>13</v>
      </c>
      <c r="C18" s="265" t="s">
        <v>291</v>
      </c>
      <c r="D18" s="271"/>
      <c r="E18" s="271"/>
      <c r="F18" s="271"/>
      <c r="G18" s="271"/>
      <c r="H18" s="271"/>
      <c r="I18" s="271"/>
    </row>
    <row r="19" spans="1:9">
      <c r="A19" s="268" t="s">
        <v>865</v>
      </c>
      <c r="B19" s="269">
        <v>14</v>
      </c>
      <c r="C19" s="270" t="s">
        <v>312</v>
      </c>
      <c r="D19" s="271"/>
      <c r="E19" s="271"/>
      <c r="F19" s="271"/>
      <c r="G19" s="271"/>
      <c r="H19" s="271"/>
      <c r="I19" s="271"/>
    </row>
    <row r="20" spans="1:9">
      <c r="A20" s="268" t="s">
        <v>865</v>
      </c>
      <c r="B20" s="269" t="s">
        <v>867</v>
      </c>
      <c r="C20" s="554" t="s">
        <v>371</v>
      </c>
      <c r="D20" s="554"/>
      <c r="E20" s="554"/>
      <c r="F20" s="554"/>
      <c r="G20" s="554"/>
      <c r="H20" s="554"/>
      <c r="I20" s="554"/>
    </row>
    <row r="21" spans="1:9">
      <c r="A21" s="268"/>
      <c r="B21" s="269"/>
      <c r="C21" s="554"/>
      <c r="D21" s="554"/>
      <c r="E21" s="554"/>
      <c r="F21" s="554"/>
      <c r="G21" s="554"/>
      <c r="H21" s="554"/>
      <c r="I21" s="554"/>
    </row>
    <row r="22" spans="1:9">
      <c r="A22" s="268" t="s">
        <v>865</v>
      </c>
      <c r="B22" s="269" t="s">
        <v>868</v>
      </c>
      <c r="C22" s="270" t="s">
        <v>866</v>
      </c>
      <c r="D22" s="271"/>
      <c r="E22" s="271"/>
      <c r="F22" s="271"/>
      <c r="G22" s="271"/>
      <c r="H22" s="271"/>
      <c r="I22" s="271"/>
    </row>
    <row r="23" spans="1:9">
      <c r="A23" s="268"/>
      <c r="B23" s="269"/>
      <c r="C23" s="270" t="s">
        <v>418</v>
      </c>
      <c r="D23" s="271"/>
      <c r="E23" s="271"/>
      <c r="F23" s="271"/>
      <c r="G23" s="271"/>
      <c r="H23" s="271"/>
      <c r="I23" s="271"/>
    </row>
    <row r="24" spans="1:9">
      <c r="A24" s="268" t="s">
        <v>865</v>
      </c>
      <c r="B24" s="269">
        <v>16</v>
      </c>
      <c r="C24" s="270" t="s">
        <v>292</v>
      </c>
      <c r="D24" s="271"/>
      <c r="E24" s="271"/>
      <c r="F24" s="271"/>
      <c r="G24" s="271"/>
      <c r="H24" s="271"/>
      <c r="I24" s="271"/>
    </row>
    <row r="25" spans="1:9">
      <c r="A25" s="268" t="s">
        <v>865</v>
      </c>
      <c r="B25" s="269">
        <v>17</v>
      </c>
      <c r="C25" s="270" t="s">
        <v>410</v>
      </c>
      <c r="D25" s="271"/>
      <c r="E25" s="271"/>
      <c r="F25" s="271"/>
      <c r="G25" s="271"/>
      <c r="H25" s="271"/>
      <c r="I25" s="271"/>
    </row>
    <row r="26" spans="1:9">
      <c r="A26" s="268" t="s">
        <v>865</v>
      </c>
      <c r="B26" s="269">
        <v>18</v>
      </c>
      <c r="C26" s="270" t="s">
        <v>293</v>
      </c>
      <c r="D26" s="271"/>
      <c r="E26" s="271"/>
      <c r="F26" s="271"/>
      <c r="G26" s="271"/>
      <c r="H26" s="271"/>
      <c r="I26" s="271"/>
    </row>
    <row r="27" spans="1:9">
      <c r="A27" s="268" t="s">
        <v>865</v>
      </c>
      <c r="B27" s="269">
        <v>19</v>
      </c>
      <c r="C27" s="270" t="s">
        <v>294</v>
      </c>
      <c r="D27" s="271"/>
      <c r="E27" s="271"/>
      <c r="F27" s="271"/>
      <c r="G27" s="271"/>
      <c r="H27" s="271"/>
      <c r="I27" s="271"/>
    </row>
    <row r="28" spans="1:9">
      <c r="A28" s="268" t="s">
        <v>865</v>
      </c>
      <c r="B28" s="269">
        <v>20</v>
      </c>
      <c r="C28" s="270" t="s">
        <v>295</v>
      </c>
      <c r="D28" s="271"/>
      <c r="E28" s="271"/>
      <c r="F28" s="271"/>
      <c r="G28" s="271"/>
      <c r="H28" s="271"/>
      <c r="I28" s="271"/>
    </row>
    <row r="29" spans="1:9">
      <c r="A29" s="268" t="s">
        <v>865</v>
      </c>
      <c r="B29" s="269">
        <v>21</v>
      </c>
      <c r="C29" s="270" t="s">
        <v>296</v>
      </c>
      <c r="D29" s="271"/>
      <c r="E29" s="271"/>
      <c r="F29" s="271"/>
      <c r="G29" s="271"/>
      <c r="H29" s="271"/>
      <c r="I29" s="271"/>
    </row>
    <row r="30" spans="1:9">
      <c r="A30" s="268" t="s">
        <v>865</v>
      </c>
      <c r="B30" s="269">
        <v>22</v>
      </c>
      <c r="C30" s="270" t="s">
        <v>297</v>
      </c>
      <c r="D30" s="271"/>
      <c r="E30" s="271"/>
      <c r="F30" s="271"/>
      <c r="G30" s="271"/>
      <c r="H30" s="271"/>
      <c r="I30" s="271"/>
    </row>
    <row r="31" spans="1:9">
      <c r="A31" s="268" t="s">
        <v>865</v>
      </c>
      <c r="B31" s="269">
        <v>23</v>
      </c>
      <c r="C31" s="270" t="s">
        <v>298</v>
      </c>
      <c r="D31" s="271"/>
      <c r="E31" s="271"/>
      <c r="F31" s="271"/>
      <c r="G31" s="271"/>
      <c r="H31" s="271"/>
      <c r="I31" s="271"/>
    </row>
    <row r="32" spans="1:9">
      <c r="A32" s="268" t="s">
        <v>865</v>
      </c>
      <c r="B32" s="269">
        <v>24</v>
      </c>
      <c r="C32" s="270" t="s">
        <v>299</v>
      </c>
      <c r="D32" s="271"/>
      <c r="E32" s="271"/>
      <c r="F32" s="271"/>
      <c r="G32" s="271"/>
      <c r="H32" s="271"/>
      <c r="I32" s="271"/>
    </row>
    <row r="33" spans="1:9">
      <c r="A33" s="268" t="s">
        <v>865</v>
      </c>
      <c r="B33" s="269">
        <v>25</v>
      </c>
      <c r="C33" s="270" t="s">
        <v>300</v>
      </c>
      <c r="D33" s="271"/>
      <c r="E33" s="271"/>
      <c r="F33" s="271"/>
      <c r="G33" s="271"/>
      <c r="H33" s="271"/>
      <c r="I33" s="271"/>
    </row>
    <row r="34" spans="1:9">
      <c r="A34" s="268" t="s">
        <v>865</v>
      </c>
      <c r="B34" s="269">
        <v>26</v>
      </c>
      <c r="C34" s="270" t="s">
        <v>301</v>
      </c>
      <c r="D34" s="271"/>
      <c r="E34" s="271"/>
      <c r="F34" s="271"/>
      <c r="G34" s="271"/>
      <c r="H34" s="271"/>
      <c r="I34" s="271"/>
    </row>
    <row r="35" spans="1:9">
      <c r="A35" s="268" t="s">
        <v>865</v>
      </c>
      <c r="B35" s="269">
        <v>27</v>
      </c>
      <c r="C35" s="270" t="s">
        <v>302</v>
      </c>
      <c r="D35" s="271"/>
      <c r="E35" s="271"/>
      <c r="F35" s="271"/>
      <c r="G35" s="271"/>
      <c r="H35" s="271"/>
      <c r="I35" s="271"/>
    </row>
    <row r="36" spans="1:9">
      <c r="A36" s="268" t="s">
        <v>865</v>
      </c>
      <c r="B36" s="269">
        <v>28</v>
      </c>
      <c r="C36" s="270" t="s">
        <v>169</v>
      </c>
      <c r="D36" s="271"/>
      <c r="E36" s="271"/>
      <c r="F36" s="271"/>
      <c r="G36" s="271"/>
      <c r="H36" s="271"/>
      <c r="I36" s="271"/>
    </row>
    <row r="37" spans="1:9">
      <c r="A37" s="268" t="s">
        <v>865</v>
      </c>
      <c r="B37" s="269">
        <v>29</v>
      </c>
      <c r="C37" s="270" t="s">
        <v>566</v>
      </c>
      <c r="D37" s="271"/>
      <c r="E37" s="271"/>
      <c r="F37" s="271"/>
      <c r="G37" s="271"/>
      <c r="H37" s="271"/>
      <c r="I37" s="271"/>
    </row>
    <row r="38" spans="1:9">
      <c r="A38" s="268" t="s">
        <v>865</v>
      </c>
      <c r="B38" s="269">
        <v>30</v>
      </c>
      <c r="C38" s="270" t="s">
        <v>923</v>
      </c>
      <c r="D38" s="271"/>
      <c r="E38" s="271"/>
      <c r="F38" s="271"/>
      <c r="G38" s="271"/>
      <c r="H38" s="271"/>
      <c r="I38" s="271"/>
    </row>
    <row r="39" spans="1:9">
      <c r="A39" s="260"/>
      <c r="B39" s="259"/>
      <c r="C39" s="260"/>
      <c r="D39" s="261"/>
      <c r="E39" s="261"/>
      <c r="F39" s="261"/>
      <c r="G39" s="261"/>
      <c r="H39" s="261"/>
      <c r="I39" s="261"/>
    </row>
    <row r="40" spans="1:9">
      <c r="A40" s="260"/>
      <c r="B40" s="259"/>
      <c r="C40" s="260"/>
      <c r="D40" s="261"/>
      <c r="E40" s="261"/>
      <c r="F40" s="261"/>
      <c r="G40" s="261"/>
      <c r="H40" s="261"/>
      <c r="I40" s="261"/>
    </row>
    <row r="41" spans="1:9">
      <c r="A41" s="260"/>
      <c r="B41" s="259"/>
      <c r="C41" s="260"/>
      <c r="D41" s="261"/>
      <c r="E41" s="261"/>
      <c r="F41" s="261"/>
      <c r="G41" s="261"/>
      <c r="H41" s="261"/>
      <c r="I41" s="261"/>
    </row>
    <row r="42" spans="1:9">
      <c r="A42" s="260"/>
      <c r="B42" s="259"/>
      <c r="C42" s="260"/>
      <c r="D42" s="261"/>
      <c r="E42" s="261"/>
      <c r="F42" s="261"/>
      <c r="G42" s="261"/>
      <c r="H42" s="261"/>
      <c r="I42" s="261"/>
    </row>
    <row r="43" spans="1:9">
      <c r="A43" s="260"/>
      <c r="B43" s="259"/>
      <c r="C43" s="260"/>
      <c r="D43" s="261"/>
      <c r="E43" s="261"/>
      <c r="F43" s="261"/>
      <c r="G43" s="261"/>
      <c r="H43" s="261"/>
      <c r="I43" s="261"/>
    </row>
    <row r="44" spans="1:9">
      <c r="A44" s="260"/>
      <c r="B44" s="259"/>
      <c r="C44" s="260"/>
      <c r="D44" s="261"/>
      <c r="E44" s="261"/>
      <c r="F44" s="261"/>
      <c r="G44" s="261"/>
      <c r="H44" s="261"/>
      <c r="I44" s="261"/>
    </row>
    <row r="45" spans="1:9">
      <c r="A45" s="260"/>
      <c r="B45" s="259"/>
      <c r="C45" s="260"/>
      <c r="D45" s="261"/>
      <c r="E45" s="261"/>
      <c r="F45" s="261"/>
      <c r="G45" s="261"/>
      <c r="H45" s="261"/>
      <c r="I45" s="261"/>
    </row>
    <row r="46" spans="1:9">
      <c r="A46" s="260"/>
      <c r="B46" s="259"/>
      <c r="C46" s="260"/>
      <c r="D46" s="261"/>
      <c r="E46" s="261"/>
      <c r="F46" s="261"/>
      <c r="G46" s="261"/>
      <c r="H46" s="261"/>
      <c r="I46" s="261"/>
    </row>
    <row r="47" spans="1:9">
      <c r="A47" s="260"/>
      <c r="B47" s="259"/>
      <c r="C47" s="260"/>
      <c r="D47" s="261"/>
      <c r="E47" s="261"/>
      <c r="F47" s="261"/>
      <c r="G47" s="261"/>
      <c r="H47" s="261"/>
      <c r="I47" s="261"/>
    </row>
    <row r="48" spans="1:9">
      <c r="A48" s="260"/>
      <c r="B48" s="259"/>
      <c r="C48" s="260"/>
      <c r="D48" s="261"/>
      <c r="E48" s="261"/>
      <c r="F48" s="261"/>
      <c r="G48" s="261"/>
      <c r="H48" s="261"/>
      <c r="I48" s="261"/>
    </row>
    <row r="49" spans="1:9">
      <c r="A49" s="260"/>
      <c r="B49" s="259"/>
      <c r="C49" s="260"/>
      <c r="D49" s="261"/>
      <c r="E49" s="261"/>
      <c r="F49" s="261"/>
      <c r="G49" s="261"/>
      <c r="H49" s="261"/>
      <c r="I49" s="261"/>
    </row>
    <row r="50" spans="1:9">
      <c r="A50" s="260"/>
      <c r="B50" s="259"/>
      <c r="C50" s="260"/>
      <c r="D50" s="261"/>
      <c r="E50" s="261"/>
      <c r="F50" s="261"/>
      <c r="G50" s="261"/>
      <c r="H50" s="261"/>
      <c r="I50" s="261"/>
    </row>
    <row r="51" spans="1:9">
      <c r="A51" s="260"/>
      <c r="B51" s="259"/>
      <c r="C51" s="260"/>
      <c r="D51" s="261"/>
      <c r="E51" s="261"/>
      <c r="F51" s="261"/>
      <c r="G51" s="261"/>
      <c r="H51" s="261"/>
      <c r="I51" s="261"/>
    </row>
    <row r="52" spans="1:9">
      <c r="A52" s="260"/>
      <c r="B52" s="259"/>
      <c r="C52" s="260"/>
      <c r="D52" s="261"/>
      <c r="E52" s="261"/>
      <c r="F52" s="261"/>
      <c r="G52" s="261"/>
      <c r="H52" s="261"/>
      <c r="I52" s="261"/>
    </row>
    <row r="53" spans="1:9">
      <c r="A53" s="260"/>
      <c r="B53" s="259"/>
      <c r="C53" s="260"/>
      <c r="D53" s="261"/>
      <c r="E53" s="261"/>
      <c r="F53" s="261"/>
      <c r="G53" s="261"/>
      <c r="H53" s="261"/>
      <c r="I53" s="261"/>
    </row>
    <row r="54" spans="1:9">
      <c r="A54" s="260"/>
      <c r="B54" s="259"/>
      <c r="C54" s="260"/>
      <c r="D54" s="261"/>
      <c r="E54" s="261"/>
      <c r="F54" s="261"/>
      <c r="G54" s="261"/>
      <c r="H54" s="261"/>
      <c r="I54" s="261"/>
    </row>
    <row r="55" spans="1:9">
      <c r="A55" s="260"/>
      <c r="B55" s="259"/>
      <c r="C55" s="260"/>
      <c r="D55" s="261"/>
      <c r="E55" s="261"/>
      <c r="F55" s="261"/>
      <c r="G55" s="261"/>
      <c r="H55" s="261"/>
      <c r="I55" s="261"/>
    </row>
    <row r="56" spans="1:9">
      <c r="A56" s="260"/>
      <c r="B56" s="259"/>
      <c r="C56" s="260"/>
      <c r="D56" s="261"/>
      <c r="E56" s="261"/>
      <c r="F56" s="261"/>
      <c r="G56" s="261"/>
      <c r="H56" s="261"/>
      <c r="I56" s="261"/>
    </row>
    <row r="57" spans="1:9">
      <c r="A57" s="260"/>
      <c r="B57" s="259"/>
      <c r="C57" s="260"/>
      <c r="D57" s="261"/>
      <c r="E57" s="261"/>
      <c r="F57" s="261"/>
      <c r="G57" s="261"/>
      <c r="H57" s="261"/>
      <c r="I57" s="261"/>
    </row>
    <row r="58" spans="1:9">
      <c r="A58" s="260"/>
      <c r="B58" s="259"/>
      <c r="C58" s="260"/>
      <c r="D58" s="261"/>
      <c r="E58" s="261"/>
      <c r="F58" s="261"/>
      <c r="G58" s="261"/>
      <c r="H58" s="261"/>
      <c r="I58" s="261"/>
    </row>
    <row r="59" spans="1:9">
      <c r="A59" s="260"/>
      <c r="B59" s="259"/>
      <c r="C59" s="260"/>
      <c r="D59" s="261"/>
      <c r="E59" s="261"/>
      <c r="F59" s="261"/>
      <c r="G59" s="261"/>
      <c r="H59" s="261"/>
      <c r="I59" s="261"/>
    </row>
    <row r="60" spans="1:9">
      <c r="A60" s="260"/>
      <c r="B60" s="259"/>
      <c r="C60" s="260"/>
      <c r="D60" s="261"/>
      <c r="E60" s="261"/>
      <c r="F60" s="261"/>
      <c r="G60" s="261"/>
      <c r="H60" s="261"/>
      <c r="I60" s="261"/>
    </row>
    <row r="61" spans="1:9">
      <c r="A61" s="260"/>
      <c r="B61" s="259"/>
      <c r="C61" s="260"/>
      <c r="D61" s="261"/>
      <c r="E61" s="261"/>
      <c r="F61" s="261"/>
      <c r="G61" s="261"/>
      <c r="H61" s="261"/>
      <c r="I61" s="261"/>
    </row>
    <row r="62" spans="1:9">
      <c r="A62" s="260"/>
      <c r="B62" s="259"/>
      <c r="C62" s="260"/>
      <c r="D62" s="261"/>
      <c r="E62" s="261"/>
      <c r="F62" s="261"/>
      <c r="G62" s="261"/>
      <c r="H62" s="261"/>
      <c r="I62" s="261"/>
    </row>
    <row r="63" spans="1:9">
      <c r="A63" s="260"/>
      <c r="B63" s="259"/>
      <c r="C63" s="260"/>
      <c r="D63" s="261"/>
      <c r="E63" s="261"/>
      <c r="F63" s="261"/>
      <c r="G63" s="261"/>
      <c r="H63" s="261"/>
      <c r="I63" s="261"/>
    </row>
    <row r="64" spans="1:9">
      <c r="A64" s="260"/>
      <c r="B64" s="259"/>
      <c r="C64" s="260"/>
      <c r="D64" s="261"/>
      <c r="E64" s="261"/>
      <c r="F64" s="261"/>
      <c r="G64" s="261"/>
      <c r="H64" s="261"/>
      <c r="I64" s="261"/>
    </row>
    <row r="65" spans="1:9">
      <c r="A65" s="260"/>
      <c r="B65" s="259"/>
      <c r="C65" s="260"/>
      <c r="D65" s="261"/>
      <c r="E65" s="261"/>
      <c r="F65" s="261"/>
      <c r="G65" s="261"/>
      <c r="H65" s="261"/>
      <c r="I65" s="261"/>
    </row>
    <row r="66" spans="1:9">
      <c r="A66" s="260"/>
      <c r="B66" s="259"/>
      <c r="C66" s="260"/>
      <c r="D66" s="261"/>
      <c r="E66" s="261"/>
      <c r="F66" s="261"/>
      <c r="G66" s="261"/>
      <c r="H66" s="261"/>
      <c r="I66" s="261"/>
    </row>
    <row r="67" spans="1:9">
      <c r="A67" s="260"/>
      <c r="B67" s="259"/>
      <c r="C67" s="260"/>
      <c r="D67" s="261"/>
      <c r="E67" s="261"/>
      <c r="F67" s="261"/>
      <c r="G67" s="261"/>
      <c r="H67" s="261"/>
      <c r="I67" s="261"/>
    </row>
    <row r="68" spans="1:9">
      <c r="A68" s="260"/>
      <c r="B68" s="259"/>
      <c r="C68" s="260"/>
      <c r="D68" s="261"/>
      <c r="E68" s="261"/>
      <c r="F68" s="261"/>
      <c r="G68" s="261"/>
      <c r="H68" s="261"/>
      <c r="I68" s="261"/>
    </row>
    <row r="69" spans="1:9">
      <c r="A69" s="260"/>
      <c r="B69" s="259"/>
      <c r="C69" s="260"/>
      <c r="D69" s="261"/>
      <c r="E69" s="261"/>
      <c r="F69" s="261"/>
      <c r="G69" s="261"/>
      <c r="H69" s="261"/>
      <c r="I69" s="261"/>
    </row>
  </sheetData>
  <mergeCells count="4">
    <mergeCell ref="C20:I21"/>
    <mergeCell ref="C4:I5"/>
    <mergeCell ref="C6:I7"/>
    <mergeCell ref="C8:I9"/>
  </mergeCells>
  <phoneticPr fontId="58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7"/>
  <sheetViews>
    <sheetView topLeftCell="A3" workbookViewId="0">
      <selection activeCell="E28" sqref="E28"/>
    </sheetView>
  </sheetViews>
  <sheetFormatPr defaultRowHeight="12.75"/>
  <cols>
    <col min="1" max="1" width="9.85546875" style="60" bestFit="1" customWidth="1"/>
    <col min="2" max="2" width="9.85546875" style="60" customWidth="1"/>
    <col min="3" max="3" width="47.140625" style="60" customWidth="1"/>
    <col min="4" max="4" width="9.140625" style="60"/>
    <col min="5" max="5" width="9" style="60" customWidth="1"/>
    <col min="6" max="6" width="30.85546875" style="60" customWidth="1"/>
    <col min="7" max="16384" width="9.140625" style="60"/>
  </cols>
  <sheetData>
    <row r="1" spans="1:6">
      <c r="A1" s="36" t="s">
        <v>410</v>
      </c>
      <c r="B1" s="136"/>
      <c r="C1" s="134"/>
    </row>
    <row r="2" spans="1:6">
      <c r="A2" s="151"/>
      <c r="B2" s="152"/>
      <c r="C2" s="134"/>
      <c r="E2" s="54" t="s">
        <v>979</v>
      </c>
    </row>
    <row r="3" spans="1:6" s="153" customFormat="1" ht="25.5">
      <c r="A3" s="302" t="s">
        <v>421</v>
      </c>
      <c r="B3" s="188" t="s">
        <v>422</v>
      </c>
      <c r="C3" s="378" t="s">
        <v>52</v>
      </c>
      <c r="D3" s="301" t="s">
        <v>1018</v>
      </c>
      <c r="E3" s="527" t="s">
        <v>1019</v>
      </c>
    </row>
    <row r="4" spans="1:6" s="153" customFormat="1">
      <c r="A4" s="383"/>
      <c r="B4" s="362"/>
      <c r="C4" s="359" t="s">
        <v>561</v>
      </c>
      <c r="D4" s="383">
        <f>SUM(D5,D8)</f>
        <v>2716</v>
      </c>
      <c r="E4" s="383">
        <f>SUM(E5,E8)</f>
        <v>2777</v>
      </c>
    </row>
    <row r="5" spans="1:6" ht="25.5">
      <c r="A5" s="498">
        <v>1000033</v>
      </c>
      <c r="B5" s="499"/>
      <c r="C5" s="500" t="s">
        <v>423</v>
      </c>
      <c r="D5" s="497">
        <f>SUM(D6:D7)</f>
        <v>566</v>
      </c>
      <c r="E5" s="497">
        <f>SUM(E6:E7)</f>
        <v>696</v>
      </c>
    </row>
    <row r="6" spans="1:6">
      <c r="A6" s="400">
        <v>1000033</v>
      </c>
      <c r="B6" s="230" t="s">
        <v>343</v>
      </c>
      <c r="C6" s="231" t="s">
        <v>402</v>
      </c>
      <c r="D6" s="229">
        <v>130</v>
      </c>
      <c r="E6" s="229">
        <v>116</v>
      </c>
    </row>
    <row r="7" spans="1:6">
      <c r="A7" s="400">
        <v>1000033</v>
      </c>
      <c r="B7" s="230">
        <v>21</v>
      </c>
      <c r="C7" s="231" t="s">
        <v>403</v>
      </c>
      <c r="D7" s="229">
        <v>436</v>
      </c>
      <c r="E7" s="229">
        <v>580</v>
      </c>
    </row>
    <row r="8" spans="1:6">
      <c r="A8" s="494">
        <v>1000041</v>
      </c>
      <c r="B8" s="495"/>
      <c r="C8" s="496" t="s">
        <v>404</v>
      </c>
      <c r="D8" s="497">
        <f>SUM(D9:D17)</f>
        <v>2150</v>
      </c>
      <c r="E8" s="497">
        <f>SUM(E9:E17)</f>
        <v>2081</v>
      </c>
    </row>
    <row r="9" spans="1:6">
      <c r="A9" s="304">
        <v>1000041</v>
      </c>
      <c r="B9" s="233">
        <v>22</v>
      </c>
      <c r="C9" s="234" t="s">
        <v>138</v>
      </c>
      <c r="D9" s="229">
        <v>73</v>
      </c>
      <c r="E9" s="229">
        <v>75</v>
      </c>
    </row>
    <row r="10" spans="1:6">
      <c r="A10" s="304">
        <v>1000041</v>
      </c>
      <c r="B10" s="233">
        <v>23</v>
      </c>
      <c r="C10" s="234" t="s">
        <v>167</v>
      </c>
      <c r="D10" s="229">
        <v>99</v>
      </c>
      <c r="E10" s="229">
        <v>100</v>
      </c>
      <c r="F10" s="60" t="s">
        <v>383</v>
      </c>
    </row>
    <row r="11" spans="1:6">
      <c r="A11" s="304">
        <v>1000041</v>
      </c>
      <c r="B11" s="233">
        <v>25</v>
      </c>
      <c r="C11" s="234" t="s">
        <v>303</v>
      </c>
      <c r="D11" s="229">
        <v>130</v>
      </c>
      <c r="E11" s="229">
        <v>116</v>
      </c>
    </row>
    <row r="12" spans="1:6">
      <c r="A12" s="304">
        <v>1000041</v>
      </c>
      <c r="B12" s="233">
        <v>26</v>
      </c>
      <c r="C12" s="234" t="s">
        <v>304</v>
      </c>
      <c r="D12" s="229">
        <v>130</v>
      </c>
      <c r="E12" s="229">
        <v>116</v>
      </c>
    </row>
    <row r="13" spans="1:6">
      <c r="A13" s="304">
        <v>1000041</v>
      </c>
      <c r="B13" s="235" t="s">
        <v>343</v>
      </c>
      <c r="C13" s="234" t="s">
        <v>405</v>
      </c>
      <c r="D13" s="229">
        <v>191</v>
      </c>
      <c r="E13" s="229">
        <v>125</v>
      </c>
    </row>
    <row r="14" spans="1:6">
      <c r="A14" s="304">
        <v>1000041</v>
      </c>
      <c r="B14" s="236" t="s">
        <v>343</v>
      </c>
      <c r="C14" s="234" t="s">
        <v>139</v>
      </c>
      <c r="D14" s="229">
        <v>88</v>
      </c>
      <c r="E14" s="229">
        <v>124</v>
      </c>
    </row>
    <row r="15" spans="1:6">
      <c r="A15" s="304">
        <v>1000041</v>
      </c>
      <c r="B15" s="236" t="s">
        <v>343</v>
      </c>
      <c r="C15" s="234" t="s">
        <v>876</v>
      </c>
      <c r="D15" s="229">
        <v>715</v>
      </c>
      <c r="E15" s="229">
        <v>700</v>
      </c>
    </row>
    <row r="16" spans="1:6">
      <c r="A16" s="304">
        <v>1000041</v>
      </c>
      <c r="B16" s="188">
        <v>24</v>
      </c>
      <c r="C16" s="232" t="s">
        <v>877</v>
      </c>
      <c r="D16" s="229">
        <v>715</v>
      </c>
      <c r="E16" s="229">
        <v>715</v>
      </c>
    </row>
    <row r="17" spans="1:5">
      <c r="A17" s="304">
        <v>1000041</v>
      </c>
      <c r="B17" s="188" t="s">
        <v>341</v>
      </c>
      <c r="C17" s="232" t="s">
        <v>424</v>
      </c>
      <c r="D17" s="229">
        <v>9</v>
      </c>
      <c r="E17" s="229">
        <v>10</v>
      </c>
    </row>
    <row r="18" spans="1:5">
      <c r="A18" s="361"/>
      <c r="B18" s="362"/>
      <c r="C18" s="359" t="s">
        <v>564</v>
      </c>
      <c r="D18" s="403">
        <f>SUM(D19:D20)</f>
        <v>1775</v>
      </c>
      <c r="E18" s="403">
        <f>SUM(E19:E20)</f>
        <v>1775</v>
      </c>
    </row>
    <row r="19" spans="1:5">
      <c r="A19" s="214">
        <v>1000215</v>
      </c>
      <c r="B19" s="401"/>
      <c r="C19" s="402" t="s">
        <v>406</v>
      </c>
      <c r="D19" s="229">
        <v>1775</v>
      </c>
      <c r="E19" s="229">
        <v>1775</v>
      </c>
    </row>
    <row r="20" spans="1:5" ht="25.5">
      <c r="A20" s="306" t="s">
        <v>989</v>
      </c>
      <c r="B20" s="42"/>
      <c r="C20" s="238" t="s">
        <v>907</v>
      </c>
      <c r="D20" s="229"/>
      <c r="E20" s="229"/>
    </row>
    <row r="21" spans="1:5">
      <c r="A21" s="501">
        <v>1000207</v>
      </c>
      <c r="B21" s="502"/>
      <c r="C21" s="503" t="s">
        <v>407</v>
      </c>
      <c r="D21" s="497">
        <f>SUM(D22:D26)</f>
        <v>564</v>
      </c>
      <c r="E21" s="497">
        <f>SUM(E22:E26)</f>
        <v>567</v>
      </c>
    </row>
    <row r="22" spans="1:5">
      <c r="A22" s="143">
        <v>1000207</v>
      </c>
      <c r="B22" s="460" t="s">
        <v>531</v>
      </c>
      <c r="C22" s="8" t="s">
        <v>528</v>
      </c>
      <c r="D22" s="229">
        <v>312</v>
      </c>
      <c r="E22" s="229">
        <v>312</v>
      </c>
    </row>
    <row r="23" spans="1:5">
      <c r="A23" s="143">
        <v>1000207</v>
      </c>
      <c r="B23" s="460" t="s">
        <v>531</v>
      </c>
      <c r="C23" s="8" t="s">
        <v>529</v>
      </c>
      <c r="D23" s="229">
        <v>40</v>
      </c>
      <c r="E23" s="229">
        <v>40</v>
      </c>
    </row>
    <row r="24" spans="1:5">
      <c r="A24" s="143">
        <v>1000207</v>
      </c>
      <c r="B24" s="460" t="s">
        <v>531</v>
      </c>
      <c r="C24" s="8" t="s">
        <v>530</v>
      </c>
      <c r="D24" s="229">
        <v>212</v>
      </c>
      <c r="E24" s="229">
        <v>215</v>
      </c>
    </row>
    <row r="25" spans="1:5">
      <c r="A25" s="214">
        <v>1000207</v>
      </c>
      <c r="B25" s="237" t="s">
        <v>343</v>
      </c>
      <c r="C25" s="217" t="s">
        <v>408</v>
      </c>
      <c r="D25" s="229"/>
      <c r="E25" s="229"/>
    </row>
    <row r="26" spans="1:5">
      <c r="A26" s="214">
        <v>1000207</v>
      </c>
      <c r="B26" s="401" t="s">
        <v>335</v>
      </c>
      <c r="C26" s="217" t="s">
        <v>409</v>
      </c>
      <c r="D26" s="229"/>
      <c r="E26" s="229"/>
    </row>
    <row r="27" spans="1:5">
      <c r="A27" s="11"/>
      <c r="B27" s="48"/>
      <c r="C27" s="12"/>
      <c r="D27" s="154"/>
      <c r="E27" s="154"/>
    </row>
  </sheetData>
  <phoneticPr fontId="0" type="noConversion"/>
  <pageMargins left="0.75" right="0.75" top="1" bottom="1" header="0.5" footer="0.5"/>
  <pageSetup paperSize="9" scale="99" orientation="portrait" horizontalDpi="1200" verticalDpi="1200" r:id="rId1"/>
  <headerFooter alignWithMargins="0"/>
  <colBreaks count="1" manualBreakCount="1">
    <brk id="5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D154"/>
  <sheetViews>
    <sheetView topLeftCell="A128" workbookViewId="0">
      <selection activeCell="D150" sqref="D150"/>
    </sheetView>
  </sheetViews>
  <sheetFormatPr defaultRowHeight="12.75"/>
  <cols>
    <col min="1" max="1" width="9.140625" style="207"/>
    <col min="2" max="2" width="66.5703125" style="211" customWidth="1"/>
    <col min="3" max="4" width="9.140625" style="211"/>
    <col min="5" max="16384" width="9.140625" style="3"/>
  </cols>
  <sheetData>
    <row r="1" spans="1:4" ht="15.75" customHeight="1">
      <c r="A1" s="206" t="s">
        <v>293</v>
      </c>
      <c r="B1" s="210"/>
    </row>
    <row r="2" spans="1:4" ht="15.75" customHeight="1">
      <c r="D2" s="212" t="s">
        <v>980</v>
      </c>
    </row>
    <row r="3" spans="1:4" ht="33" customHeight="1">
      <c r="A3" s="304" t="s">
        <v>421</v>
      </c>
      <c r="B3" s="304" t="s">
        <v>52</v>
      </c>
      <c r="C3" s="301" t="s">
        <v>1018</v>
      </c>
      <c r="D3" s="527" t="s">
        <v>1019</v>
      </c>
    </row>
    <row r="4" spans="1:4" ht="12.75" customHeight="1">
      <c r="A4" s="504"/>
      <c r="B4" s="505" t="s">
        <v>626</v>
      </c>
      <c r="C4" s="504">
        <f>SUM(C5:C7)</f>
        <v>19408</v>
      </c>
      <c r="D4" s="504">
        <f>SUM(D5:D7)</f>
        <v>19410</v>
      </c>
    </row>
    <row r="5" spans="1:4" ht="12.75" customHeight="1">
      <c r="A5" s="404" t="s">
        <v>598</v>
      </c>
      <c r="B5" s="213" t="s">
        <v>599</v>
      </c>
      <c r="C5" s="304">
        <v>10013</v>
      </c>
      <c r="D5" s="214">
        <v>10015</v>
      </c>
    </row>
    <row r="6" spans="1:4" ht="12.75" customHeight="1">
      <c r="A6" s="404" t="s">
        <v>600</v>
      </c>
      <c r="B6" s="213" t="s">
        <v>601</v>
      </c>
      <c r="C6" s="304">
        <v>9394</v>
      </c>
      <c r="D6" s="214">
        <v>9395</v>
      </c>
    </row>
    <row r="7" spans="1:4" ht="12.75" customHeight="1">
      <c r="A7" s="404" t="s">
        <v>602</v>
      </c>
      <c r="B7" s="213" t="s">
        <v>603</v>
      </c>
      <c r="C7" s="304">
        <v>1</v>
      </c>
      <c r="D7" s="214"/>
    </row>
    <row r="8" spans="1:4" ht="12.75" customHeight="1">
      <c r="A8" s="507"/>
      <c r="B8" s="508" t="s">
        <v>604</v>
      </c>
      <c r="C8" s="506">
        <f>SUM(C9:C18)</f>
        <v>12967</v>
      </c>
      <c r="D8" s="506">
        <f>SUM(D9:D18)</f>
        <v>12965</v>
      </c>
    </row>
    <row r="9" spans="1:4" ht="12.75" customHeight="1">
      <c r="A9" s="215" t="s">
        <v>605</v>
      </c>
      <c r="B9" s="216" t="s">
        <v>606</v>
      </c>
      <c r="C9" s="214"/>
      <c r="D9" s="217"/>
    </row>
    <row r="10" spans="1:4" ht="12.75" customHeight="1">
      <c r="A10" s="215" t="s">
        <v>607</v>
      </c>
      <c r="B10" s="216" t="s">
        <v>608</v>
      </c>
      <c r="C10" s="214"/>
      <c r="D10" s="217"/>
    </row>
    <row r="11" spans="1:4" ht="12.75" customHeight="1">
      <c r="A11" s="215" t="s">
        <v>609</v>
      </c>
      <c r="B11" s="216" t="s">
        <v>610</v>
      </c>
      <c r="C11" s="214"/>
      <c r="D11" s="217"/>
    </row>
    <row r="12" spans="1:4" ht="12.75" customHeight="1">
      <c r="A12" s="215" t="s">
        <v>611</v>
      </c>
      <c r="B12" s="216" t="s">
        <v>612</v>
      </c>
      <c r="C12" s="214">
        <v>7801</v>
      </c>
      <c r="D12" s="217">
        <v>7800</v>
      </c>
    </row>
    <row r="13" spans="1:4" ht="12.75" customHeight="1">
      <c r="A13" s="215" t="s">
        <v>613</v>
      </c>
      <c r="B13" s="216" t="s">
        <v>614</v>
      </c>
      <c r="C13" s="214"/>
      <c r="D13" s="217"/>
    </row>
    <row r="14" spans="1:4" ht="12.75" customHeight="1">
      <c r="A14" s="215" t="s">
        <v>615</v>
      </c>
      <c r="B14" s="216" t="s">
        <v>616</v>
      </c>
      <c r="C14" s="214"/>
      <c r="D14" s="217"/>
    </row>
    <row r="15" spans="1:4" ht="12.75" customHeight="1">
      <c r="A15" s="215" t="s">
        <v>617</v>
      </c>
      <c r="B15" s="216" t="s">
        <v>618</v>
      </c>
      <c r="C15" s="214"/>
      <c r="D15" s="217"/>
    </row>
    <row r="16" spans="1:4" ht="12.75" customHeight="1">
      <c r="A16" s="215" t="s">
        <v>619</v>
      </c>
      <c r="B16" s="216" t="s">
        <v>620</v>
      </c>
      <c r="C16" s="214"/>
      <c r="D16" s="217"/>
    </row>
    <row r="17" spans="1:4" ht="12.75" customHeight="1">
      <c r="A17" s="215" t="s">
        <v>621</v>
      </c>
      <c r="B17" s="216" t="s">
        <v>622</v>
      </c>
      <c r="C17" s="214"/>
      <c r="D17" s="217"/>
    </row>
    <row r="18" spans="1:4" ht="12.75" customHeight="1">
      <c r="A18" s="215" t="s">
        <v>623</v>
      </c>
      <c r="B18" s="216" t="s">
        <v>624</v>
      </c>
      <c r="C18" s="214">
        <v>5166</v>
      </c>
      <c r="D18" s="217">
        <v>5165</v>
      </c>
    </row>
    <row r="19" spans="1:4" ht="12.75" customHeight="1">
      <c r="A19" s="510"/>
      <c r="B19" s="511" t="s">
        <v>625</v>
      </c>
      <c r="C19" s="506">
        <f>SUM(C20:C25)</f>
        <v>2192</v>
      </c>
      <c r="D19" s="506">
        <f>SUM(D20:D25)</f>
        <v>2190</v>
      </c>
    </row>
    <row r="20" spans="1:4" ht="12.75" customHeight="1">
      <c r="A20" s="215" t="s">
        <v>627</v>
      </c>
      <c r="B20" s="216" t="s">
        <v>628</v>
      </c>
      <c r="C20" s="214"/>
      <c r="D20" s="217"/>
    </row>
    <row r="21" spans="1:4" ht="12.75" customHeight="1">
      <c r="A21" s="215" t="s">
        <v>629</v>
      </c>
      <c r="B21" s="216" t="s">
        <v>630</v>
      </c>
      <c r="C21" s="214"/>
      <c r="D21" s="217"/>
    </row>
    <row r="22" spans="1:4" ht="12.75" customHeight="1">
      <c r="A22" s="215" t="s">
        <v>631</v>
      </c>
      <c r="B22" s="216" t="s">
        <v>632</v>
      </c>
      <c r="C22" s="214">
        <v>383</v>
      </c>
      <c r="D22" s="217">
        <v>385</v>
      </c>
    </row>
    <row r="23" spans="1:4" ht="12.75" customHeight="1">
      <c r="A23" s="215" t="s">
        <v>633</v>
      </c>
      <c r="B23" s="216" t="s">
        <v>634</v>
      </c>
      <c r="C23" s="214">
        <v>696</v>
      </c>
      <c r="D23" s="217">
        <v>695</v>
      </c>
    </row>
    <row r="24" spans="1:4" ht="12.75" customHeight="1">
      <c r="A24" s="215" t="s">
        <v>635</v>
      </c>
      <c r="B24" s="216" t="s">
        <v>636</v>
      </c>
      <c r="C24" s="214">
        <v>777</v>
      </c>
      <c r="D24" s="217">
        <v>775</v>
      </c>
    </row>
    <row r="25" spans="1:4" ht="12.75" customHeight="1">
      <c r="A25" s="215" t="s">
        <v>637</v>
      </c>
      <c r="B25" s="216" t="s">
        <v>638</v>
      </c>
      <c r="C25" s="214">
        <v>336</v>
      </c>
      <c r="D25" s="217">
        <v>335</v>
      </c>
    </row>
    <row r="26" spans="1:4" ht="12.75" customHeight="1">
      <c r="A26" s="512"/>
      <c r="B26" s="508" t="s">
        <v>687</v>
      </c>
      <c r="C26" s="506">
        <f>SUM(C27:C53)</f>
        <v>922</v>
      </c>
      <c r="D26" s="506">
        <f>SUM(D27:D53)</f>
        <v>920</v>
      </c>
    </row>
    <row r="27" spans="1:4" ht="12.75" customHeight="1">
      <c r="A27" s="215" t="s">
        <v>688</v>
      </c>
      <c r="B27" s="216" t="s">
        <v>689</v>
      </c>
      <c r="C27" s="214"/>
      <c r="D27" s="217"/>
    </row>
    <row r="28" spans="1:4" ht="12.75" customHeight="1">
      <c r="A28" s="215" t="s">
        <v>690</v>
      </c>
      <c r="B28" s="216" t="s">
        <v>691</v>
      </c>
      <c r="C28" s="214"/>
      <c r="D28" s="217"/>
    </row>
    <row r="29" spans="1:4" ht="12.75" customHeight="1">
      <c r="A29" s="215" t="s">
        <v>692</v>
      </c>
      <c r="B29" s="216" t="s">
        <v>693</v>
      </c>
      <c r="C29" s="214"/>
      <c r="D29" s="217"/>
    </row>
    <row r="30" spans="1:4" ht="12.75" customHeight="1">
      <c r="A30" s="215" t="s">
        <v>694</v>
      </c>
      <c r="B30" s="216" t="s">
        <v>695</v>
      </c>
      <c r="C30" s="214"/>
      <c r="D30" s="217"/>
    </row>
    <row r="31" spans="1:4" ht="12.75" customHeight="1">
      <c r="A31" s="215" t="s">
        <v>696</v>
      </c>
      <c r="B31" s="216" t="s">
        <v>697</v>
      </c>
      <c r="C31" s="214"/>
      <c r="D31" s="217"/>
    </row>
    <row r="32" spans="1:4" ht="12.75" customHeight="1">
      <c r="A32" s="215" t="s">
        <v>698</v>
      </c>
      <c r="B32" s="216" t="s">
        <v>699</v>
      </c>
      <c r="C32" s="214"/>
      <c r="D32" s="217"/>
    </row>
    <row r="33" spans="1:4" ht="12.75" customHeight="1">
      <c r="A33" s="215" t="s">
        <v>700</v>
      </c>
      <c r="B33" s="216" t="s">
        <v>701</v>
      </c>
      <c r="C33" s="214"/>
      <c r="D33" s="217"/>
    </row>
    <row r="34" spans="1:4" ht="12.75" customHeight="1">
      <c r="A34" s="215" t="s">
        <v>702</v>
      </c>
      <c r="B34" s="216" t="s">
        <v>703</v>
      </c>
      <c r="C34" s="214"/>
      <c r="D34" s="217"/>
    </row>
    <row r="35" spans="1:4" ht="12.75" customHeight="1">
      <c r="A35" s="215" t="s">
        <v>704</v>
      </c>
      <c r="B35" s="216" t="s">
        <v>705</v>
      </c>
      <c r="C35" s="214">
        <v>922</v>
      </c>
      <c r="D35" s="217">
        <v>920</v>
      </c>
    </row>
    <row r="36" spans="1:4" ht="12.75" customHeight="1">
      <c r="A36" s="215" t="s">
        <v>685</v>
      </c>
      <c r="B36" s="216" t="s">
        <v>686</v>
      </c>
      <c r="C36" s="214"/>
      <c r="D36" s="217"/>
    </row>
    <row r="37" spans="1:4" ht="12.75" customHeight="1">
      <c r="A37" s="215" t="s">
        <v>706</v>
      </c>
      <c r="B37" s="216" t="s">
        <v>707</v>
      </c>
      <c r="C37" s="214"/>
      <c r="D37" s="217"/>
    </row>
    <row r="38" spans="1:4" ht="12.75" customHeight="1">
      <c r="A38" s="215" t="s">
        <v>708</v>
      </c>
      <c r="B38" s="216" t="s">
        <v>709</v>
      </c>
      <c r="C38" s="214"/>
      <c r="D38" s="217"/>
    </row>
    <row r="39" spans="1:4" ht="12.75" customHeight="1">
      <c r="A39" s="215" t="s">
        <v>710</v>
      </c>
      <c r="B39" s="216" t="s">
        <v>711</v>
      </c>
      <c r="C39" s="217"/>
      <c r="D39" s="217"/>
    </row>
    <row r="40" spans="1:4" ht="12.75" customHeight="1">
      <c r="A40" s="215" t="s">
        <v>712</v>
      </c>
      <c r="B40" s="216" t="s">
        <v>713</v>
      </c>
      <c r="C40" s="217"/>
      <c r="D40" s="217"/>
    </row>
    <row r="41" spans="1:4" ht="12.75" customHeight="1">
      <c r="A41" s="215" t="s">
        <v>714</v>
      </c>
      <c r="B41" s="216" t="s">
        <v>715</v>
      </c>
      <c r="C41" s="217"/>
      <c r="D41" s="217"/>
    </row>
    <row r="42" spans="1:4" ht="12.75" customHeight="1">
      <c r="A42" s="215" t="s">
        <v>716</v>
      </c>
      <c r="B42" s="216" t="s">
        <v>717</v>
      </c>
      <c r="C42" s="217"/>
      <c r="D42" s="217"/>
    </row>
    <row r="43" spans="1:4" ht="12.75" customHeight="1">
      <c r="A43" s="215" t="s">
        <v>718</v>
      </c>
      <c r="B43" s="216" t="s">
        <v>719</v>
      </c>
      <c r="C43" s="217"/>
      <c r="D43" s="217"/>
    </row>
    <row r="44" spans="1:4" ht="12.75" customHeight="1">
      <c r="A44" s="406" t="s">
        <v>720</v>
      </c>
      <c r="B44" s="220" t="s">
        <v>721</v>
      </c>
      <c r="C44" s="217"/>
      <c r="D44" s="217"/>
    </row>
    <row r="45" spans="1:4" ht="12.75" customHeight="1">
      <c r="A45" s="406" t="s">
        <v>722</v>
      </c>
      <c r="B45" s="220" t="s">
        <v>723</v>
      </c>
      <c r="C45" s="217"/>
      <c r="D45" s="217"/>
    </row>
    <row r="46" spans="1:4" ht="12.75" customHeight="1">
      <c r="A46" s="406" t="s">
        <v>724</v>
      </c>
      <c r="B46" s="220" t="s">
        <v>725</v>
      </c>
      <c r="C46" s="217"/>
      <c r="D46" s="217"/>
    </row>
    <row r="47" spans="1:4" ht="12.75" customHeight="1">
      <c r="A47" s="406" t="s">
        <v>726</v>
      </c>
      <c r="B47" s="220" t="s">
        <v>727</v>
      </c>
      <c r="C47" s="217"/>
      <c r="D47" s="217"/>
    </row>
    <row r="48" spans="1:4" ht="12.75" customHeight="1">
      <c r="A48" s="406" t="s">
        <v>728</v>
      </c>
      <c r="B48" s="220" t="s">
        <v>729</v>
      </c>
      <c r="C48" s="217"/>
      <c r="D48" s="217"/>
    </row>
    <row r="49" spans="1:4" ht="12.75" customHeight="1">
      <c r="A49" s="406" t="s">
        <v>730</v>
      </c>
      <c r="B49" s="220" t="s">
        <v>731</v>
      </c>
      <c r="C49" s="217"/>
      <c r="D49" s="217"/>
    </row>
    <row r="50" spans="1:4" ht="12.75" customHeight="1">
      <c r="A50" s="406" t="s">
        <v>732</v>
      </c>
      <c r="B50" s="220" t="s">
        <v>733</v>
      </c>
      <c r="C50" s="217"/>
      <c r="D50" s="217"/>
    </row>
    <row r="51" spans="1:4" ht="12.75" customHeight="1">
      <c r="A51" s="406" t="s">
        <v>734</v>
      </c>
      <c r="B51" s="220" t="s">
        <v>735</v>
      </c>
      <c r="C51" s="217"/>
      <c r="D51" s="217"/>
    </row>
    <row r="52" spans="1:4" ht="12.75" customHeight="1">
      <c r="A52" s="406" t="s">
        <v>736</v>
      </c>
      <c r="B52" s="220" t="s">
        <v>737</v>
      </c>
      <c r="C52" s="217"/>
      <c r="D52" s="217"/>
    </row>
    <row r="53" spans="1:4" ht="12.75" customHeight="1">
      <c r="A53" s="406" t="s">
        <v>738</v>
      </c>
      <c r="B53" s="220" t="s">
        <v>739</v>
      </c>
      <c r="C53" s="217"/>
      <c r="D53" s="217"/>
    </row>
    <row r="54" spans="1:4" ht="12.75" customHeight="1">
      <c r="A54" s="513"/>
      <c r="B54" s="508" t="s">
        <v>740</v>
      </c>
      <c r="C54" s="509">
        <f>SUM(C55:C110)</f>
        <v>54337</v>
      </c>
      <c r="D54" s="509">
        <f>SUM(D55:D110)</f>
        <v>54340</v>
      </c>
    </row>
    <row r="55" spans="1:4" ht="12.75" customHeight="1">
      <c r="A55" s="406" t="s">
        <v>741</v>
      </c>
      <c r="B55" s="220" t="s">
        <v>742</v>
      </c>
      <c r="C55" s="217"/>
      <c r="D55" s="217"/>
    </row>
    <row r="56" spans="1:4" ht="12.75" customHeight="1">
      <c r="A56" s="406" t="s">
        <v>743</v>
      </c>
      <c r="B56" s="220" t="s">
        <v>744</v>
      </c>
      <c r="C56" s="217">
        <v>4649</v>
      </c>
      <c r="D56" s="217">
        <v>4650</v>
      </c>
    </row>
    <row r="57" spans="1:4" ht="12.75" customHeight="1">
      <c r="A57" s="406" t="s">
        <v>745</v>
      </c>
      <c r="B57" s="220" t="s">
        <v>746</v>
      </c>
      <c r="C57" s="217">
        <v>2623</v>
      </c>
      <c r="D57" s="217">
        <v>2625</v>
      </c>
    </row>
    <row r="58" spans="1:4" ht="12.75" customHeight="1">
      <c r="A58" s="406" t="s">
        <v>747</v>
      </c>
      <c r="B58" s="220" t="s">
        <v>748</v>
      </c>
      <c r="C58" s="217"/>
      <c r="D58" s="217"/>
    </row>
    <row r="59" spans="1:4" ht="12.75" customHeight="1">
      <c r="A59" s="215" t="s">
        <v>749</v>
      </c>
      <c r="B59" s="216" t="s">
        <v>750</v>
      </c>
      <c r="C59" s="217">
        <v>4658</v>
      </c>
      <c r="D59" s="217">
        <v>4660</v>
      </c>
    </row>
    <row r="60" spans="1:4" ht="12.75" customHeight="1">
      <c r="A60" s="215" t="s">
        <v>751</v>
      </c>
      <c r="B60" s="216" t="s">
        <v>752</v>
      </c>
      <c r="C60" s="217"/>
      <c r="D60" s="217"/>
    </row>
    <row r="61" spans="1:4" ht="12.75" customHeight="1">
      <c r="A61" s="215" t="s">
        <v>753</v>
      </c>
      <c r="B61" s="216" t="s">
        <v>754</v>
      </c>
      <c r="C61" s="217">
        <v>3116</v>
      </c>
      <c r="D61" s="217">
        <v>3115</v>
      </c>
    </row>
    <row r="62" spans="1:4" ht="12.75" customHeight="1">
      <c r="A62" s="215" t="s">
        <v>755</v>
      </c>
      <c r="B62" s="216" t="s">
        <v>756</v>
      </c>
      <c r="C62" s="217"/>
      <c r="D62" s="217"/>
    </row>
    <row r="63" spans="1:4" ht="12.75" customHeight="1">
      <c r="A63" s="215" t="s">
        <v>757</v>
      </c>
      <c r="B63" s="216" t="s">
        <v>758</v>
      </c>
      <c r="C63" s="217">
        <v>3113</v>
      </c>
      <c r="D63" s="217">
        <v>3115</v>
      </c>
    </row>
    <row r="64" spans="1:4" ht="12.75" customHeight="1">
      <c r="A64" s="215" t="s">
        <v>759</v>
      </c>
      <c r="B64" s="216" t="s">
        <v>760</v>
      </c>
      <c r="C64" s="217">
        <v>1541</v>
      </c>
      <c r="D64" s="217">
        <v>1540</v>
      </c>
    </row>
    <row r="65" spans="1:4" ht="12.75" customHeight="1">
      <c r="A65" s="215" t="s">
        <v>761</v>
      </c>
      <c r="B65" s="216" t="s">
        <v>762</v>
      </c>
      <c r="C65" s="217"/>
      <c r="D65" s="217"/>
    </row>
    <row r="66" spans="1:4" ht="12.75" customHeight="1">
      <c r="A66" s="215" t="s">
        <v>763</v>
      </c>
      <c r="B66" s="216" t="s">
        <v>764</v>
      </c>
      <c r="C66" s="217"/>
      <c r="D66" s="217"/>
    </row>
    <row r="67" spans="1:4" ht="12.75" customHeight="1">
      <c r="A67" s="215" t="s">
        <v>765</v>
      </c>
      <c r="B67" s="216" t="s">
        <v>766</v>
      </c>
      <c r="C67" s="217">
        <v>3319</v>
      </c>
      <c r="D67" s="217">
        <v>3320</v>
      </c>
    </row>
    <row r="68" spans="1:4" ht="12.75" customHeight="1">
      <c r="A68" s="215" t="s">
        <v>767</v>
      </c>
      <c r="B68" s="216" t="s">
        <v>768</v>
      </c>
      <c r="C68" s="217"/>
      <c r="D68" s="217"/>
    </row>
    <row r="69" spans="1:4" ht="12.75" customHeight="1">
      <c r="A69" s="215" t="s">
        <v>769</v>
      </c>
      <c r="B69" s="216" t="s">
        <v>770</v>
      </c>
      <c r="C69" s="217">
        <v>6700</v>
      </c>
      <c r="D69" s="217">
        <v>6700</v>
      </c>
    </row>
    <row r="70" spans="1:4" ht="12.75" customHeight="1">
      <c r="A70" s="215" t="s">
        <v>771</v>
      </c>
      <c r="B70" s="216" t="s">
        <v>772</v>
      </c>
      <c r="C70" s="217"/>
      <c r="D70" s="217"/>
    </row>
    <row r="71" spans="1:4" ht="12.75" customHeight="1">
      <c r="A71" s="215" t="s">
        <v>773</v>
      </c>
      <c r="B71" s="216" t="s">
        <v>774</v>
      </c>
      <c r="C71" s="217"/>
      <c r="D71" s="217"/>
    </row>
    <row r="72" spans="1:4" ht="12.75" customHeight="1">
      <c r="A72" s="215" t="s">
        <v>775</v>
      </c>
      <c r="B72" s="216" t="s">
        <v>776</v>
      </c>
      <c r="C72" s="217"/>
      <c r="D72" s="217"/>
    </row>
    <row r="73" spans="1:4" ht="12.75" customHeight="1">
      <c r="A73" s="215" t="s">
        <v>777</v>
      </c>
      <c r="B73" s="216" t="s">
        <v>778</v>
      </c>
      <c r="C73" s="217">
        <v>4580</v>
      </c>
      <c r="D73" s="217">
        <v>4580</v>
      </c>
    </row>
    <row r="74" spans="1:4" ht="12.75" customHeight="1">
      <c r="A74" s="215" t="s">
        <v>779</v>
      </c>
      <c r="B74" s="216" t="s">
        <v>780</v>
      </c>
      <c r="C74" s="217"/>
      <c r="D74" s="217"/>
    </row>
    <row r="75" spans="1:4" ht="12.75" customHeight="1">
      <c r="A75" s="215" t="s">
        <v>781</v>
      </c>
      <c r="B75" s="216" t="s">
        <v>782</v>
      </c>
      <c r="C75" s="217"/>
      <c r="D75" s="217"/>
    </row>
    <row r="76" spans="1:4" ht="12.75" customHeight="1">
      <c r="A76" s="215" t="s">
        <v>783</v>
      </c>
      <c r="B76" s="216" t="s">
        <v>784</v>
      </c>
      <c r="C76" s="217"/>
      <c r="D76" s="217"/>
    </row>
    <row r="77" spans="1:4" ht="12.75" customHeight="1">
      <c r="A77" s="215" t="s">
        <v>785</v>
      </c>
      <c r="B77" s="216" t="s">
        <v>786</v>
      </c>
      <c r="C77" s="217"/>
      <c r="D77" s="217"/>
    </row>
    <row r="78" spans="1:4" ht="12.75" customHeight="1">
      <c r="A78" s="215" t="s">
        <v>787</v>
      </c>
      <c r="B78" s="216" t="s">
        <v>788</v>
      </c>
      <c r="C78" s="217"/>
      <c r="D78" s="217"/>
    </row>
    <row r="79" spans="1:4" ht="12.75" customHeight="1">
      <c r="A79" s="215" t="s">
        <v>789</v>
      </c>
      <c r="B79" s="216" t="s">
        <v>790</v>
      </c>
      <c r="C79" s="217"/>
      <c r="D79" s="217"/>
    </row>
    <row r="80" spans="1:4" ht="12.75" customHeight="1">
      <c r="A80" s="215" t="s">
        <v>791</v>
      </c>
      <c r="B80" s="216" t="s">
        <v>792</v>
      </c>
      <c r="C80" s="217"/>
      <c r="D80" s="217"/>
    </row>
    <row r="81" spans="1:4" ht="12.75" customHeight="1">
      <c r="A81" s="215" t="s">
        <v>793</v>
      </c>
      <c r="B81" s="216" t="s">
        <v>794</v>
      </c>
      <c r="C81" s="217"/>
      <c r="D81" s="217"/>
    </row>
    <row r="82" spans="1:4" ht="12.75" customHeight="1">
      <c r="A82" s="215" t="s">
        <v>795</v>
      </c>
      <c r="B82" s="216" t="s">
        <v>796</v>
      </c>
      <c r="C82" s="217"/>
      <c r="D82" s="217"/>
    </row>
    <row r="83" spans="1:4" ht="12.75" customHeight="1">
      <c r="A83" s="215" t="s">
        <v>797</v>
      </c>
      <c r="B83" s="216" t="s">
        <v>798</v>
      </c>
      <c r="C83" s="217"/>
      <c r="D83" s="217"/>
    </row>
    <row r="84" spans="1:4" ht="12.75" customHeight="1">
      <c r="A84" s="215" t="s">
        <v>799</v>
      </c>
      <c r="B84" s="216" t="s">
        <v>800</v>
      </c>
      <c r="C84" s="218"/>
      <c r="D84" s="218"/>
    </row>
    <row r="85" spans="1:4" ht="12.75" customHeight="1">
      <c r="A85" s="215" t="s">
        <v>801</v>
      </c>
      <c r="B85" s="216" t="s">
        <v>802</v>
      </c>
      <c r="C85" s="218"/>
      <c r="D85" s="218"/>
    </row>
    <row r="86" spans="1:4" ht="12.75" customHeight="1">
      <c r="A86" s="215" t="s">
        <v>803</v>
      </c>
      <c r="B86" s="216" t="s">
        <v>804</v>
      </c>
      <c r="C86" s="218"/>
      <c r="D86" s="218"/>
    </row>
    <row r="87" spans="1:4" ht="12.75" customHeight="1">
      <c r="A87" s="215" t="s">
        <v>805</v>
      </c>
      <c r="B87" s="216" t="s">
        <v>806</v>
      </c>
      <c r="C87" s="218"/>
      <c r="D87" s="218"/>
    </row>
    <row r="88" spans="1:4" ht="12.75" customHeight="1">
      <c r="A88" s="215" t="s">
        <v>807</v>
      </c>
      <c r="B88" s="216" t="s">
        <v>808</v>
      </c>
      <c r="C88" s="218"/>
      <c r="D88" s="218"/>
    </row>
    <row r="89" spans="1:4" ht="12.75" customHeight="1">
      <c r="A89" s="215" t="s">
        <v>809</v>
      </c>
      <c r="B89" s="216" t="s">
        <v>810</v>
      </c>
      <c r="C89" s="218"/>
      <c r="D89" s="218"/>
    </row>
    <row r="90" spans="1:4" ht="12.75" customHeight="1">
      <c r="A90" s="215" t="s">
        <v>811</v>
      </c>
      <c r="B90" s="216" t="s">
        <v>812</v>
      </c>
      <c r="C90" s="218"/>
      <c r="D90" s="218"/>
    </row>
    <row r="91" spans="1:4" ht="12.75" customHeight="1">
      <c r="A91" s="215" t="s">
        <v>813</v>
      </c>
      <c r="B91" s="216" t="s">
        <v>814</v>
      </c>
      <c r="C91" s="218"/>
      <c r="D91" s="218"/>
    </row>
    <row r="92" spans="1:4" ht="25.5">
      <c r="A92" s="215" t="s">
        <v>815</v>
      </c>
      <c r="B92" s="216" t="s">
        <v>816</v>
      </c>
      <c r="C92" s="218"/>
      <c r="D92" s="218"/>
    </row>
    <row r="93" spans="1:4" ht="12.75" customHeight="1">
      <c r="A93" s="215" t="s">
        <v>817</v>
      </c>
      <c r="B93" s="216" t="s">
        <v>818</v>
      </c>
      <c r="C93" s="218"/>
      <c r="D93" s="218"/>
    </row>
    <row r="94" spans="1:4" ht="12.75" customHeight="1">
      <c r="A94" s="215" t="s">
        <v>819</v>
      </c>
      <c r="B94" s="216" t="s">
        <v>820</v>
      </c>
      <c r="C94" s="218"/>
      <c r="D94" s="218"/>
    </row>
    <row r="95" spans="1:4" ht="12.75" customHeight="1">
      <c r="A95" s="215" t="s">
        <v>821</v>
      </c>
      <c r="B95" s="216" t="s">
        <v>822</v>
      </c>
      <c r="C95" s="218"/>
      <c r="D95" s="218"/>
    </row>
    <row r="96" spans="1:4" ht="12.75" customHeight="1">
      <c r="A96" s="215" t="s">
        <v>823</v>
      </c>
      <c r="B96" s="216" t="s">
        <v>824</v>
      </c>
      <c r="C96" s="218"/>
      <c r="D96" s="218"/>
    </row>
    <row r="97" spans="1:4" ht="12.75" customHeight="1">
      <c r="A97" s="215" t="s">
        <v>825</v>
      </c>
      <c r="B97" s="216" t="s">
        <v>826</v>
      </c>
      <c r="C97" s="218">
        <v>6061</v>
      </c>
      <c r="D97" s="218">
        <v>6060</v>
      </c>
    </row>
    <row r="98" spans="1:4" ht="12.75" customHeight="1">
      <c r="A98" s="215" t="s">
        <v>827</v>
      </c>
      <c r="B98" s="216" t="s">
        <v>828</v>
      </c>
      <c r="C98" s="218"/>
      <c r="D98" s="218"/>
    </row>
    <row r="99" spans="1:4" ht="12.75" customHeight="1">
      <c r="A99" s="215" t="s">
        <v>829</v>
      </c>
      <c r="B99" s="216" t="s">
        <v>830</v>
      </c>
      <c r="C99" s="218"/>
      <c r="D99" s="218"/>
    </row>
    <row r="100" spans="1:4" ht="12.75" customHeight="1">
      <c r="A100" s="215" t="s">
        <v>831</v>
      </c>
      <c r="B100" s="216" t="s">
        <v>832</v>
      </c>
      <c r="C100" s="218">
        <v>2970</v>
      </c>
      <c r="D100" s="218">
        <v>2970</v>
      </c>
    </row>
    <row r="101" spans="1:4" ht="12.75" customHeight="1">
      <c r="A101" s="215" t="s">
        <v>833</v>
      </c>
      <c r="B101" s="216" t="s">
        <v>834</v>
      </c>
      <c r="C101" s="218"/>
      <c r="D101" s="218"/>
    </row>
    <row r="102" spans="1:4" ht="12.75" customHeight="1">
      <c r="A102" s="215" t="s">
        <v>835</v>
      </c>
      <c r="B102" s="216" t="s">
        <v>836</v>
      </c>
      <c r="C102" s="218"/>
      <c r="D102" s="218"/>
    </row>
    <row r="103" spans="1:4" ht="12.75" customHeight="1">
      <c r="A103" s="215" t="s">
        <v>837</v>
      </c>
      <c r="B103" s="216" t="s">
        <v>838</v>
      </c>
      <c r="C103" s="218"/>
      <c r="D103" s="218"/>
    </row>
    <row r="104" spans="1:4" ht="12.75" customHeight="1">
      <c r="A104" s="215" t="s">
        <v>839</v>
      </c>
      <c r="B104" s="216" t="s">
        <v>840</v>
      </c>
      <c r="C104" s="218"/>
      <c r="D104" s="218"/>
    </row>
    <row r="105" spans="1:4" ht="12.75" customHeight="1">
      <c r="A105" s="215" t="s">
        <v>841</v>
      </c>
      <c r="B105" s="216" t="s">
        <v>842</v>
      </c>
      <c r="C105" s="218"/>
      <c r="D105" s="218"/>
    </row>
    <row r="106" spans="1:4" ht="12.75" customHeight="1">
      <c r="A106" s="215" t="s">
        <v>843</v>
      </c>
      <c r="B106" s="216" t="s">
        <v>844</v>
      </c>
      <c r="C106" s="218"/>
      <c r="D106" s="218"/>
    </row>
    <row r="107" spans="1:4" ht="12.75" customHeight="1">
      <c r="A107" s="215" t="s">
        <v>845</v>
      </c>
      <c r="B107" s="216" t="s">
        <v>846</v>
      </c>
      <c r="C107" s="218">
        <v>4562</v>
      </c>
      <c r="D107" s="218">
        <v>4560</v>
      </c>
    </row>
    <row r="108" spans="1:4" ht="12.75" customHeight="1">
      <c r="A108" s="215" t="s">
        <v>847</v>
      </c>
      <c r="B108" s="216" t="s">
        <v>848</v>
      </c>
      <c r="C108" s="218"/>
      <c r="D108" s="218"/>
    </row>
    <row r="109" spans="1:4" ht="12.75" customHeight="1">
      <c r="A109" s="215" t="s">
        <v>849</v>
      </c>
      <c r="B109" s="216" t="s">
        <v>850</v>
      </c>
      <c r="C109" s="218">
        <v>6445</v>
      </c>
      <c r="D109" s="218">
        <v>6445</v>
      </c>
    </row>
    <row r="110" spans="1:4" ht="12.75" customHeight="1">
      <c r="A110" s="215" t="s">
        <v>851</v>
      </c>
      <c r="B110" s="216" t="s">
        <v>852</v>
      </c>
      <c r="C110" s="218"/>
      <c r="D110" s="218"/>
    </row>
    <row r="111" spans="1:4" ht="12.75" customHeight="1">
      <c r="A111" s="513"/>
      <c r="B111" s="508" t="s">
        <v>853</v>
      </c>
      <c r="C111" s="509"/>
      <c r="D111" s="509"/>
    </row>
    <row r="112" spans="1:4" ht="12.75" customHeight="1">
      <c r="A112" s="215" t="s">
        <v>854</v>
      </c>
      <c r="B112" s="216" t="s">
        <v>855</v>
      </c>
      <c r="C112" s="218"/>
      <c r="D112" s="218"/>
    </row>
    <row r="113" spans="1:4" ht="12.75" customHeight="1">
      <c r="A113" s="215" t="s">
        <v>856</v>
      </c>
      <c r="B113" s="216" t="s">
        <v>857</v>
      </c>
      <c r="C113" s="218"/>
      <c r="D113" s="218"/>
    </row>
    <row r="114" spans="1:4" ht="12.75" customHeight="1">
      <c r="A114" s="215" t="s">
        <v>858</v>
      </c>
      <c r="B114" s="216" t="s">
        <v>859</v>
      </c>
      <c r="C114" s="218"/>
      <c r="D114" s="218"/>
    </row>
    <row r="115" spans="1:4" ht="12.75" customHeight="1">
      <c r="A115" s="215" t="s">
        <v>860</v>
      </c>
      <c r="B115" s="216" t="s">
        <v>861</v>
      </c>
      <c r="C115" s="218"/>
      <c r="D115" s="218"/>
    </row>
    <row r="116" spans="1:4" ht="12.75" customHeight="1">
      <c r="A116" s="215" t="s">
        <v>862</v>
      </c>
      <c r="B116" s="216" t="s">
        <v>863</v>
      </c>
      <c r="C116" s="218"/>
      <c r="D116" s="218"/>
    </row>
    <row r="117" spans="1:4" ht="12.75" customHeight="1">
      <c r="A117" s="215" t="s">
        <v>864</v>
      </c>
      <c r="B117" s="216" t="s">
        <v>869</v>
      </c>
      <c r="C117" s="218"/>
      <c r="D117" s="218"/>
    </row>
    <row r="118" spans="1:4" ht="12.75" customHeight="1">
      <c r="A118" s="512"/>
      <c r="B118" s="508" t="s">
        <v>684</v>
      </c>
      <c r="C118" s="509">
        <f>SUM(C119:C135)</f>
        <v>12577</v>
      </c>
      <c r="D118" s="509">
        <f>SUM(D119:D135)</f>
        <v>12575</v>
      </c>
    </row>
    <row r="119" spans="1:4" ht="12.75" customHeight="1">
      <c r="A119" s="407" t="s">
        <v>650</v>
      </c>
      <c r="B119" s="219" t="s">
        <v>651</v>
      </c>
      <c r="C119" s="217"/>
      <c r="D119" s="217"/>
    </row>
    <row r="120" spans="1:4" ht="12.75" customHeight="1">
      <c r="A120" s="407" t="s">
        <v>652</v>
      </c>
      <c r="B120" s="219" t="s">
        <v>653</v>
      </c>
      <c r="C120" s="217"/>
      <c r="D120" s="217"/>
    </row>
    <row r="121" spans="1:4" ht="24.95" customHeight="1">
      <c r="A121" s="407" t="s">
        <v>654</v>
      </c>
      <c r="B121" s="219" t="s">
        <v>655</v>
      </c>
      <c r="C121" s="217"/>
      <c r="D121" s="217"/>
    </row>
    <row r="122" spans="1:4" ht="12.75" customHeight="1">
      <c r="A122" s="407" t="s">
        <v>656</v>
      </c>
      <c r="B122" s="219" t="s">
        <v>657</v>
      </c>
      <c r="C122" s="217"/>
      <c r="D122" s="217"/>
    </row>
    <row r="123" spans="1:4" ht="12.75" customHeight="1">
      <c r="A123" s="407" t="s">
        <v>658</v>
      </c>
      <c r="B123" s="219" t="s">
        <v>659</v>
      </c>
      <c r="C123" s="217"/>
      <c r="D123" s="217"/>
    </row>
    <row r="124" spans="1:4" ht="12.75" customHeight="1">
      <c r="A124" s="407" t="s">
        <v>660</v>
      </c>
      <c r="B124" s="219" t="s">
        <v>661</v>
      </c>
      <c r="C124" s="217">
        <v>6216</v>
      </c>
      <c r="D124" s="217">
        <v>6215</v>
      </c>
    </row>
    <row r="125" spans="1:4" ht="12.75" customHeight="1">
      <c r="A125" s="407" t="s">
        <v>662</v>
      </c>
      <c r="B125" s="219" t="s">
        <v>663</v>
      </c>
      <c r="C125" s="217">
        <v>60</v>
      </c>
      <c r="D125" s="217">
        <v>60</v>
      </c>
    </row>
    <row r="126" spans="1:4" ht="12.75" customHeight="1">
      <c r="A126" s="407" t="s">
        <v>664</v>
      </c>
      <c r="B126" s="219" t="s">
        <v>665</v>
      </c>
      <c r="C126" s="217"/>
      <c r="D126" s="217"/>
    </row>
    <row r="127" spans="1:4" ht="12.75" customHeight="1">
      <c r="A127" s="407" t="s">
        <v>666</v>
      </c>
      <c r="B127" s="219" t="s">
        <v>667</v>
      </c>
      <c r="C127" s="217"/>
      <c r="D127" s="217"/>
    </row>
    <row r="128" spans="1:4" ht="12.75" customHeight="1">
      <c r="A128" s="407" t="s">
        <v>668</v>
      </c>
      <c r="B128" s="219" t="s">
        <v>669</v>
      </c>
      <c r="C128" s="217"/>
      <c r="D128" s="217"/>
    </row>
    <row r="129" spans="1:4" ht="12.75" customHeight="1">
      <c r="A129" s="407" t="s">
        <v>670</v>
      </c>
      <c r="B129" s="219" t="s">
        <v>671</v>
      </c>
      <c r="C129" s="217"/>
      <c r="D129" s="217"/>
    </row>
    <row r="130" spans="1:4" ht="12.75" customHeight="1">
      <c r="A130" s="407" t="s">
        <v>672</v>
      </c>
      <c r="B130" s="219" t="s">
        <v>673</v>
      </c>
      <c r="C130" s="217"/>
      <c r="D130" s="217"/>
    </row>
    <row r="131" spans="1:4" ht="12.75" customHeight="1">
      <c r="A131" s="407" t="s">
        <v>674</v>
      </c>
      <c r="B131" s="219" t="s">
        <v>675</v>
      </c>
      <c r="C131" s="217"/>
      <c r="D131" s="217"/>
    </row>
    <row r="132" spans="1:4" ht="12.75" customHeight="1">
      <c r="A132" s="407" t="s">
        <v>676</v>
      </c>
      <c r="B132" s="219" t="s">
        <v>677</v>
      </c>
      <c r="C132" s="217"/>
      <c r="D132" s="217"/>
    </row>
    <row r="133" spans="1:4" ht="12.75" customHeight="1">
      <c r="A133" s="407" t="s">
        <v>678</v>
      </c>
      <c r="B133" s="219" t="s">
        <v>679</v>
      </c>
      <c r="C133" s="217">
        <v>6301</v>
      </c>
      <c r="D133" s="217">
        <v>6300</v>
      </c>
    </row>
    <row r="134" spans="1:4" ht="12.75" customHeight="1">
      <c r="A134" s="407" t="s">
        <v>680</v>
      </c>
      <c r="B134" s="219" t="s">
        <v>681</v>
      </c>
      <c r="C134" s="217"/>
      <c r="D134" s="217"/>
    </row>
    <row r="135" spans="1:4" ht="12.75" customHeight="1">
      <c r="A135" s="407" t="s">
        <v>682</v>
      </c>
      <c r="B135" s="219" t="s">
        <v>683</v>
      </c>
      <c r="C135" s="217"/>
      <c r="D135" s="217"/>
    </row>
    <row r="136" spans="1:4" ht="12.75" customHeight="1">
      <c r="A136" s="512"/>
      <c r="B136" s="508" t="s">
        <v>639</v>
      </c>
      <c r="C136" s="509">
        <f>SUM(C137:C142)</f>
        <v>146</v>
      </c>
      <c r="D136" s="509">
        <f>SUM(D137:D142)</f>
        <v>145</v>
      </c>
    </row>
    <row r="137" spans="1:4" ht="12.75" customHeight="1">
      <c r="A137" s="215" t="s">
        <v>640</v>
      </c>
      <c r="B137" s="216" t="s">
        <v>641</v>
      </c>
      <c r="C137" s="217"/>
      <c r="D137" s="217"/>
    </row>
    <row r="138" spans="1:4" ht="12.75" customHeight="1">
      <c r="A138" s="215" t="s">
        <v>908</v>
      </c>
      <c r="B138" s="216" t="s">
        <v>930</v>
      </c>
      <c r="C138" s="217"/>
      <c r="D138" s="217"/>
    </row>
    <row r="139" spans="1:4" ht="12.75" customHeight="1">
      <c r="A139" s="215" t="s">
        <v>642</v>
      </c>
      <c r="B139" s="216" t="s">
        <v>643</v>
      </c>
      <c r="C139" s="217">
        <v>146</v>
      </c>
      <c r="D139" s="217">
        <v>145</v>
      </c>
    </row>
    <row r="140" spans="1:4" ht="12.75" customHeight="1">
      <c r="A140" s="215" t="s">
        <v>644</v>
      </c>
      <c r="B140" s="216" t="s">
        <v>645</v>
      </c>
      <c r="C140" s="217"/>
      <c r="D140" s="217"/>
    </row>
    <row r="141" spans="1:4" ht="12.75" customHeight="1">
      <c r="A141" s="215" t="s">
        <v>646</v>
      </c>
      <c r="B141" s="216" t="s">
        <v>647</v>
      </c>
      <c r="C141" s="217"/>
      <c r="D141" s="217"/>
    </row>
    <row r="142" spans="1:4" ht="12.75" customHeight="1">
      <c r="A142" s="215" t="s">
        <v>648</v>
      </c>
      <c r="B142" s="216" t="s">
        <v>649</v>
      </c>
      <c r="C142" s="217"/>
      <c r="D142" s="217"/>
    </row>
    <row r="143" spans="1:4" ht="12.75" customHeight="1">
      <c r="A143" s="438"/>
      <c r="B143" s="440" t="s">
        <v>574</v>
      </c>
      <c r="C143" s="439">
        <f>SUM(C136,C118,C54,C26,C19,C8)</f>
        <v>83141</v>
      </c>
      <c r="D143" s="439">
        <f>SUM(D136,D118,D54,D26,D19,D8)</f>
        <v>83135</v>
      </c>
    </row>
    <row r="144" spans="1:4" ht="12.75" customHeight="1">
      <c r="A144" s="379"/>
      <c r="B144" s="294" t="s">
        <v>870</v>
      </c>
      <c r="C144" s="292"/>
      <c r="D144" s="292"/>
    </row>
    <row r="145" spans="1:4" ht="12.75" customHeight="1">
      <c r="A145" s="379" t="s">
        <v>871</v>
      </c>
      <c r="B145" s="291" t="s">
        <v>872</v>
      </c>
      <c r="C145" s="292"/>
      <c r="D145" s="292"/>
    </row>
    <row r="146" spans="1:4" ht="12.75" customHeight="1">
      <c r="A146" s="215" t="s">
        <v>873</v>
      </c>
      <c r="B146" s="216" t="s">
        <v>874</v>
      </c>
      <c r="C146" s="217">
        <v>153</v>
      </c>
      <c r="D146" s="217">
        <v>150</v>
      </c>
    </row>
    <row r="147" spans="1:4" ht="12.75" customHeight="1">
      <c r="A147" s="518"/>
      <c r="B147" s="519" t="s">
        <v>1005</v>
      </c>
      <c r="C147" s="520"/>
      <c r="D147" s="520"/>
    </row>
    <row r="148" spans="1:4" ht="35.1" customHeight="1">
      <c r="A148" s="521" t="s">
        <v>1007</v>
      </c>
      <c r="B148" s="4" t="s">
        <v>1008</v>
      </c>
      <c r="C148" s="22"/>
      <c r="D148" s="22"/>
    </row>
    <row r="149" spans="1:4" ht="12.75" customHeight="1">
      <c r="A149" s="438"/>
      <c r="B149" s="440" t="s">
        <v>575</v>
      </c>
      <c r="C149" s="439">
        <v>153</v>
      </c>
      <c r="D149" s="439">
        <v>150</v>
      </c>
    </row>
    <row r="150" spans="1:4" ht="12.75" customHeight="1">
      <c r="A150" s="438"/>
      <c r="B150" s="440" t="s">
        <v>576</v>
      </c>
      <c r="C150" s="439">
        <f>SUM(C143,C149)</f>
        <v>83294</v>
      </c>
      <c r="D150" s="439">
        <f>SUM(D143,D149)</f>
        <v>83285</v>
      </c>
    </row>
    <row r="151" spans="1:4" ht="12.75" customHeight="1">
      <c r="A151" s="408"/>
      <c r="B151" s="409" t="s">
        <v>223</v>
      </c>
      <c r="C151" s="410">
        <v>10016</v>
      </c>
      <c r="D151" s="410">
        <v>10015</v>
      </c>
    </row>
    <row r="153" spans="1:4" ht="23.25" customHeight="1">
      <c r="A153" s="589" t="s">
        <v>562</v>
      </c>
      <c r="B153" s="589"/>
      <c r="C153" s="589"/>
      <c r="D153" s="589"/>
    </row>
    <row r="154" spans="1:4">
      <c r="A154" s="590" t="s">
        <v>1006</v>
      </c>
      <c r="B154" s="590"/>
      <c r="C154" s="590"/>
      <c r="D154" s="590"/>
    </row>
  </sheetData>
  <mergeCells count="2">
    <mergeCell ref="A153:D153"/>
    <mergeCell ref="A154:D154"/>
  </mergeCells>
  <phoneticPr fontId="58" type="noConversion"/>
  <pageMargins left="0.7" right="0.7" top="0.75" bottom="0.75" header="0.3" footer="0.3"/>
  <pageSetup paperSize="9" scale="95" orientation="portrait" r:id="rId1"/>
  <headerFooter>
    <oddFooter>&amp;R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36"/>
  <sheetViews>
    <sheetView topLeftCell="A10" workbookViewId="0">
      <selection activeCell="E35" sqref="E35"/>
    </sheetView>
  </sheetViews>
  <sheetFormatPr defaultRowHeight="12.75"/>
  <cols>
    <col min="1" max="2" width="9.140625" style="66"/>
    <col min="3" max="3" width="49.140625" style="66" customWidth="1"/>
    <col min="4" max="16384" width="9.140625" style="66"/>
  </cols>
  <sheetData>
    <row r="1" spans="1:9">
      <c r="A1" s="157" t="s">
        <v>294</v>
      </c>
      <c r="B1" s="157"/>
      <c r="C1" s="158"/>
    </row>
    <row r="2" spans="1:9" ht="15.75">
      <c r="A2" s="159"/>
      <c r="B2" s="159"/>
      <c r="C2" s="158"/>
      <c r="E2" s="160" t="s">
        <v>981</v>
      </c>
      <c r="F2" s="161"/>
    </row>
    <row r="3" spans="1:9" ht="36" customHeight="1">
      <c r="A3" s="301" t="s">
        <v>421</v>
      </c>
      <c r="B3" s="42" t="s">
        <v>422</v>
      </c>
      <c r="C3" s="354" t="s">
        <v>52</v>
      </c>
      <c r="D3" s="301" t="s">
        <v>1023</v>
      </c>
      <c r="E3" s="301" t="s">
        <v>1024</v>
      </c>
    </row>
    <row r="4" spans="1:9" ht="12.75" customHeight="1">
      <c r="A4" s="415"/>
      <c r="B4" s="415"/>
      <c r="C4" s="416" t="s">
        <v>166</v>
      </c>
      <c r="D4" s="417"/>
      <c r="E4" s="417"/>
    </row>
    <row r="5" spans="1:9" ht="12.75" customHeight="1">
      <c r="A5" s="366" t="s">
        <v>80</v>
      </c>
      <c r="B5" s="366"/>
      <c r="C5" s="58" t="s">
        <v>224</v>
      </c>
      <c r="D5" s="163">
        <v>1</v>
      </c>
      <c r="E5" s="163">
        <v>1</v>
      </c>
    </row>
    <row r="6" spans="1:9" ht="12.75" customHeight="1">
      <c r="A6" s="366" t="s">
        <v>81</v>
      </c>
      <c r="B6" s="366"/>
      <c r="C6" s="58" t="s">
        <v>225</v>
      </c>
      <c r="D6" s="163">
        <v>135</v>
      </c>
      <c r="E6" s="163">
        <v>135</v>
      </c>
    </row>
    <row r="7" spans="1:9" ht="12.75" customHeight="1">
      <c r="A7" s="366" t="s">
        <v>82</v>
      </c>
      <c r="B7" s="366"/>
      <c r="C7" s="58" t="s">
        <v>226</v>
      </c>
      <c r="D7" s="163">
        <v>1694</v>
      </c>
      <c r="E7" s="163">
        <v>1695</v>
      </c>
    </row>
    <row r="8" spans="1:9" ht="12.75" customHeight="1">
      <c r="A8" s="366" t="s">
        <v>83</v>
      </c>
      <c r="B8" s="366"/>
      <c r="C8" s="58" t="s">
        <v>227</v>
      </c>
      <c r="D8" s="163">
        <v>577</v>
      </c>
      <c r="E8" s="163">
        <v>580</v>
      </c>
    </row>
    <row r="9" spans="1:9" ht="12.75" customHeight="1">
      <c r="A9" s="366">
        <v>2200046</v>
      </c>
      <c r="B9" s="366">
        <v>12</v>
      </c>
      <c r="C9" s="58" t="s">
        <v>5</v>
      </c>
      <c r="D9" s="163">
        <v>328</v>
      </c>
      <c r="E9" s="163">
        <v>330</v>
      </c>
      <c r="G9" s="67"/>
      <c r="H9" s="67"/>
      <c r="I9" s="67"/>
    </row>
    <row r="10" spans="1:9" ht="12.75" customHeight="1">
      <c r="A10" s="366">
        <v>2200046</v>
      </c>
      <c r="B10" s="41" t="s">
        <v>343</v>
      </c>
      <c r="C10" s="58" t="s">
        <v>228</v>
      </c>
      <c r="D10" s="163">
        <v>153</v>
      </c>
      <c r="E10" s="163">
        <v>155</v>
      </c>
      <c r="G10" s="55"/>
      <c r="H10" s="56"/>
      <c r="I10" s="57"/>
    </row>
    <row r="11" spans="1:9" ht="12.75" customHeight="1">
      <c r="A11" s="366" t="s">
        <v>84</v>
      </c>
      <c r="B11" s="366"/>
      <c r="C11" s="58" t="s">
        <v>229</v>
      </c>
      <c r="D11" s="163"/>
      <c r="E11" s="163"/>
      <c r="G11" s="55"/>
      <c r="H11" s="56"/>
      <c r="I11" s="67"/>
    </row>
    <row r="12" spans="1:9" ht="12.75" customHeight="1">
      <c r="A12" s="366" t="s">
        <v>86</v>
      </c>
      <c r="B12" s="366"/>
      <c r="C12" s="58" t="s">
        <v>85</v>
      </c>
      <c r="D12" s="163"/>
      <c r="E12" s="163"/>
    </row>
    <row r="13" spans="1:9" ht="12.75" customHeight="1">
      <c r="A13" s="411">
        <v>2200129</v>
      </c>
      <c r="B13" s="411"/>
      <c r="C13" s="162" t="s">
        <v>927</v>
      </c>
      <c r="D13" s="163">
        <v>178</v>
      </c>
      <c r="E13" s="163">
        <v>180</v>
      </c>
    </row>
    <row r="14" spans="1:9" ht="12.75" customHeight="1">
      <c r="A14" s="411">
        <v>2200129</v>
      </c>
      <c r="B14" s="411">
        <v>33</v>
      </c>
      <c r="C14" s="162" t="s">
        <v>927</v>
      </c>
      <c r="D14" s="163"/>
      <c r="E14" s="163"/>
    </row>
    <row r="15" spans="1:9" ht="12.75" customHeight="1">
      <c r="A15" s="366"/>
      <c r="B15" s="514"/>
      <c r="C15" s="413" t="s">
        <v>379</v>
      </c>
      <c r="D15" s="414"/>
      <c r="E15" s="414"/>
    </row>
    <row r="16" spans="1:9" ht="12.75" customHeight="1">
      <c r="A16" s="415"/>
      <c r="B16" s="415"/>
      <c r="C16" s="416" t="s">
        <v>184</v>
      </c>
      <c r="D16" s="417"/>
      <c r="E16" s="417"/>
    </row>
    <row r="17" spans="1:6" ht="12.75" customHeight="1">
      <c r="A17" s="366">
        <v>2400810</v>
      </c>
      <c r="B17" s="366"/>
      <c r="C17" s="58" t="s">
        <v>152</v>
      </c>
      <c r="D17" s="163"/>
      <c r="E17" s="163"/>
    </row>
    <row r="18" spans="1:6" ht="12.75" customHeight="1">
      <c r="A18" s="366">
        <v>2400828</v>
      </c>
      <c r="B18" s="366"/>
      <c r="C18" s="58" t="s">
        <v>153</v>
      </c>
      <c r="D18" s="163"/>
      <c r="E18" s="163"/>
    </row>
    <row r="19" spans="1:6" ht="12.75" customHeight="1">
      <c r="A19" s="366">
        <v>2400836</v>
      </c>
      <c r="B19" s="366"/>
      <c r="C19" s="58" t="s">
        <v>154</v>
      </c>
      <c r="D19" s="163"/>
      <c r="E19" s="163"/>
    </row>
    <row r="20" spans="1:6" ht="12.75" customHeight="1">
      <c r="A20" s="366"/>
      <c r="B20" s="366"/>
      <c r="C20" s="413" t="s">
        <v>380</v>
      </c>
      <c r="D20" s="414"/>
      <c r="E20" s="414"/>
    </row>
    <row r="21" spans="1:6" ht="15.75" customHeight="1">
      <c r="A21" s="591" t="s">
        <v>453</v>
      </c>
      <c r="B21" s="591"/>
      <c r="C21" s="591"/>
      <c r="D21" s="591"/>
      <c r="E21" s="591"/>
    </row>
    <row r="22" spans="1:6" ht="15.75" customHeight="1">
      <c r="A22" s="56"/>
      <c r="B22" s="56"/>
      <c r="C22" s="56"/>
    </row>
    <row r="23" spans="1:6" ht="15.75" customHeight="1">
      <c r="A23" s="164" t="s">
        <v>295</v>
      </c>
      <c r="B23" s="164"/>
      <c r="C23" s="56"/>
    </row>
    <row r="24" spans="1:6" ht="15.75" customHeight="1">
      <c r="A24" s="165"/>
      <c r="B24" s="165"/>
      <c r="C24" s="56"/>
      <c r="E24" s="160" t="s">
        <v>416</v>
      </c>
      <c r="F24" s="166"/>
    </row>
    <row r="25" spans="1:6" ht="35.25" customHeight="1">
      <c r="A25" s="301" t="s">
        <v>421</v>
      </c>
      <c r="B25" s="42" t="s">
        <v>422</v>
      </c>
      <c r="C25" s="354" t="s">
        <v>52</v>
      </c>
      <c r="D25" s="301" t="s">
        <v>1023</v>
      </c>
      <c r="E25" s="301" t="s">
        <v>1024</v>
      </c>
    </row>
    <row r="26" spans="1:6" ht="12.75" customHeight="1">
      <c r="A26" s="418"/>
      <c r="B26" s="419"/>
      <c r="C26" s="416" t="s">
        <v>87</v>
      </c>
      <c r="D26" s="417"/>
      <c r="E26" s="417"/>
    </row>
    <row r="27" spans="1:6" ht="12.75" customHeight="1">
      <c r="A27" s="366" t="s">
        <v>89</v>
      </c>
      <c r="B27" s="41"/>
      <c r="C27" s="58" t="s">
        <v>88</v>
      </c>
      <c r="D27" s="163"/>
      <c r="E27" s="163"/>
    </row>
    <row r="28" spans="1:6" ht="12.75" customHeight="1">
      <c r="A28" s="366" t="s">
        <v>93</v>
      </c>
      <c r="B28" s="41"/>
      <c r="C28" s="58" t="s">
        <v>92</v>
      </c>
      <c r="D28" s="163"/>
      <c r="E28" s="163"/>
    </row>
    <row r="29" spans="1:6" ht="12.75" customHeight="1">
      <c r="A29" s="366" t="s">
        <v>91</v>
      </c>
      <c r="B29" s="41"/>
      <c r="C29" s="58" t="s">
        <v>90</v>
      </c>
      <c r="D29" s="163"/>
      <c r="E29" s="163"/>
    </row>
    <row r="30" spans="1:6" ht="12.75" customHeight="1">
      <c r="A30" s="366" t="s">
        <v>35</v>
      </c>
      <c r="B30" s="41"/>
      <c r="C30" s="58" t="s">
        <v>75</v>
      </c>
      <c r="D30" s="163">
        <v>1379</v>
      </c>
      <c r="E30" s="163">
        <v>1380</v>
      </c>
    </row>
    <row r="31" spans="1:6" ht="12.75" customHeight="1">
      <c r="A31" s="366">
        <v>2200103</v>
      </c>
      <c r="B31" s="41" t="s">
        <v>343</v>
      </c>
      <c r="C31" s="58" t="s">
        <v>142</v>
      </c>
      <c r="D31" s="163">
        <v>878</v>
      </c>
      <c r="E31" s="163">
        <v>880</v>
      </c>
    </row>
    <row r="32" spans="1:6" ht="12.75" customHeight="1">
      <c r="A32" s="366">
        <v>2200103</v>
      </c>
      <c r="B32" s="41">
        <v>17</v>
      </c>
      <c r="C32" s="58" t="s">
        <v>141</v>
      </c>
      <c r="D32" s="163">
        <v>330</v>
      </c>
      <c r="E32" s="163">
        <v>330</v>
      </c>
    </row>
    <row r="33" spans="1:5" ht="12.75" customHeight="1">
      <c r="A33" s="366">
        <v>2200103</v>
      </c>
      <c r="B33" s="41" t="s">
        <v>337</v>
      </c>
      <c r="C33" s="58" t="s">
        <v>953</v>
      </c>
      <c r="D33" s="163"/>
      <c r="E33" s="163"/>
    </row>
    <row r="34" spans="1:5" ht="12.75" customHeight="1">
      <c r="A34" s="58"/>
      <c r="B34" s="412"/>
      <c r="C34" s="413" t="s">
        <v>381</v>
      </c>
      <c r="D34" s="414">
        <v>1363</v>
      </c>
      <c r="E34" s="414">
        <v>1365</v>
      </c>
    </row>
    <row r="35" spans="1:5" ht="15.75">
      <c r="A35" s="161"/>
      <c r="B35" s="161"/>
    </row>
    <row r="36" spans="1:5">
      <c r="B36" s="66" t="s">
        <v>924</v>
      </c>
    </row>
  </sheetData>
  <mergeCells count="1">
    <mergeCell ref="A21:E21"/>
  </mergeCells>
  <phoneticPr fontId="5" type="noConversion"/>
  <pageMargins left="0.75" right="0.75" top="1" bottom="1" header="0.5" footer="0.5"/>
  <pageSetup paperSize="9" orientation="portrait" horizontalDpi="1200" verticalDpi="1200" r:id="rId1"/>
  <headerFooter alignWithMargins="0"/>
  <ignoredErrors>
    <ignoredError sqref="A5:A12 B10 A29 A32 A27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>
  <dimension ref="A1:E26"/>
  <sheetViews>
    <sheetView workbookViewId="0">
      <selection activeCell="D4" sqref="D4:E26"/>
    </sheetView>
  </sheetViews>
  <sheetFormatPr defaultRowHeight="12.75"/>
  <cols>
    <col min="1" max="1" width="8" style="3" customWidth="1"/>
    <col min="2" max="2" width="9.42578125" style="50" customWidth="1"/>
    <col min="3" max="3" width="49.140625" style="3" customWidth="1"/>
    <col min="4" max="4" width="9.28515625" style="3" customWidth="1"/>
    <col min="5" max="5" width="10.42578125" style="3" customWidth="1"/>
    <col min="6" max="16384" width="9.140625" style="3"/>
  </cols>
  <sheetData>
    <row r="1" spans="1:5" ht="15.75" customHeight="1">
      <c r="A1" s="36" t="s">
        <v>296</v>
      </c>
      <c r="B1" s="136"/>
      <c r="C1" s="24"/>
    </row>
    <row r="2" spans="1:5" ht="15.75" customHeight="1">
      <c r="A2" s="68"/>
      <c r="B2" s="138"/>
      <c r="C2" s="24"/>
      <c r="E2" s="54" t="s">
        <v>982</v>
      </c>
    </row>
    <row r="3" spans="1:5" ht="25.5">
      <c r="A3" s="301" t="s">
        <v>421</v>
      </c>
      <c r="B3" s="42" t="s">
        <v>422</v>
      </c>
      <c r="C3" s="143" t="s">
        <v>52</v>
      </c>
      <c r="D3" s="301" t="s">
        <v>1018</v>
      </c>
      <c r="E3" s="527" t="s">
        <v>1019</v>
      </c>
    </row>
    <row r="4" spans="1:5" ht="12.75" customHeight="1">
      <c r="A4" s="420"/>
      <c r="B4" s="421"/>
      <c r="C4" s="368" t="s">
        <v>94</v>
      </c>
      <c r="D4" s="549">
        <f>SUM(D5:D10)</f>
        <v>3772</v>
      </c>
      <c r="E4" s="549">
        <f>SUM(E5:E10)</f>
        <v>3775</v>
      </c>
    </row>
    <row r="5" spans="1:5" ht="12.75" customHeight="1">
      <c r="A5" s="397" t="s">
        <v>96</v>
      </c>
      <c r="B5" s="41"/>
      <c r="C5" s="4" t="s">
        <v>95</v>
      </c>
      <c r="D5" s="547">
        <v>2188</v>
      </c>
      <c r="E5" s="547">
        <v>2190</v>
      </c>
    </row>
    <row r="6" spans="1:5" ht="12.75" customHeight="1">
      <c r="A6" s="397">
        <v>1400019</v>
      </c>
      <c r="B6" s="41" t="s">
        <v>333</v>
      </c>
      <c r="C6" s="4" t="s">
        <v>143</v>
      </c>
      <c r="D6" s="547">
        <v>1584</v>
      </c>
      <c r="E6" s="547">
        <v>1585</v>
      </c>
    </row>
    <row r="7" spans="1:5" ht="12.75" customHeight="1">
      <c r="A7" s="366" t="s">
        <v>35</v>
      </c>
      <c r="B7" s="41"/>
      <c r="C7" s="58" t="s">
        <v>75</v>
      </c>
      <c r="D7" s="547"/>
      <c r="E7" s="547"/>
    </row>
    <row r="8" spans="1:5" ht="12.75" customHeight="1">
      <c r="A8" s="366" t="s">
        <v>36</v>
      </c>
      <c r="B8" s="41"/>
      <c r="C8" s="58" t="s">
        <v>140</v>
      </c>
      <c r="D8" s="547"/>
      <c r="E8" s="547"/>
    </row>
    <row r="9" spans="1:5" ht="12.75" customHeight="1">
      <c r="A9" s="397" t="s">
        <v>89</v>
      </c>
      <c r="B9" s="41"/>
      <c r="C9" s="4" t="s">
        <v>144</v>
      </c>
      <c r="D9" s="547"/>
      <c r="E9" s="547"/>
    </row>
    <row r="10" spans="1:5" ht="12.75" customHeight="1">
      <c r="A10" s="397" t="s">
        <v>93</v>
      </c>
      <c r="B10" s="41"/>
      <c r="C10" s="4" t="s">
        <v>145</v>
      </c>
      <c r="D10" s="547"/>
      <c r="E10" s="548"/>
    </row>
    <row r="11" spans="1:5" ht="12.75" customHeight="1">
      <c r="A11" s="422"/>
      <c r="B11" s="423"/>
      <c r="C11" s="368" t="s">
        <v>151</v>
      </c>
      <c r="D11" s="549">
        <f>SUM(D12:D18)</f>
        <v>1831</v>
      </c>
      <c r="E11" s="549">
        <f>SUM(E12:E18)</f>
        <v>1830</v>
      </c>
    </row>
    <row r="12" spans="1:5" ht="12.75" customHeight="1">
      <c r="A12" s="397">
        <v>1000165</v>
      </c>
      <c r="B12" s="41"/>
      <c r="C12" s="4" t="s">
        <v>195</v>
      </c>
      <c r="D12" s="547"/>
      <c r="E12" s="547"/>
    </row>
    <row r="13" spans="1:5" ht="12.75" customHeight="1">
      <c r="A13" s="397" t="s">
        <v>98</v>
      </c>
      <c r="B13" s="41"/>
      <c r="C13" s="4" t="s">
        <v>97</v>
      </c>
      <c r="D13" s="547"/>
      <c r="E13" s="547"/>
    </row>
    <row r="14" spans="1:5" ht="12.75" customHeight="1">
      <c r="A14" s="397" t="s">
        <v>100</v>
      </c>
      <c r="B14" s="41"/>
      <c r="C14" s="4" t="s">
        <v>99</v>
      </c>
      <c r="D14" s="547"/>
      <c r="E14" s="547"/>
    </row>
    <row r="15" spans="1:5" ht="12.75" customHeight="1">
      <c r="A15" s="397">
        <v>1000116</v>
      </c>
      <c r="B15" s="41" t="s">
        <v>991</v>
      </c>
      <c r="C15" s="4" t="s">
        <v>230</v>
      </c>
      <c r="D15" s="547">
        <v>1831</v>
      </c>
      <c r="E15" s="547">
        <v>1830</v>
      </c>
    </row>
    <row r="16" spans="1:5" ht="12.75" customHeight="1">
      <c r="A16" s="397">
        <v>1000116</v>
      </c>
      <c r="B16" s="41" t="s">
        <v>990</v>
      </c>
      <c r="C16" s="4" t="s">
        <v>231</v>
      </c>
      <c r="D16" s="547"/>
      <c r="E16" s="547"/>
    </row>
    <row r="17" spans="1:5" ht="12.75" customHeight="1">
      <c r="A17" s="397" t="s">
        <v>49</v>
      </c>
      <c r="B17" s="41"/>
      <c r="C17" s="4" t="s">
        <v>212</v>
      </c>
      <c r="D17" s="547"/>
      <c r="E17" s="547"/>
    </row>
    <row r="18" spans="1:5" ht="12.75" customHeight="1">
      <c r="A18" s="397">
        <v>1000272</v>
      </c>
      <c r="B18" s="41"/>
      <c r="C18" s="4" t="s">
        <v>208</v>
      </c>
      <c r="D18" s="547"/>
      <c r="E18" s="547"/>
    </row>
    <row r="19" spans="1:5" ht="12.75" customHeight="1">
      <c r="A19" s="361"/>
      <c r="B19" s="362"/>
      <c r="C19" s="368" t="s">
        <v>78</v>
      </c>
      <c r="D19" s="426"/>
      <c r="E19" s="426"/>
    </row>
    <row r="20" spans="1:5" ht="12.75" customHeight="1">
      <c r="A20" s="306">
        <v>1000215</v>
      </c>
      <c r="B20" s="43"/>
      <c r="C20" s="20" t="s">
        <v>62</v>
      </c>
      <c r="D20" s="22"/>
      <c r="E20" s="22"/>
    </row>
    <row r="21" spans="1:5" ht="12.75" customHeight="1">
      <c r="A21" s="472">
        <v>1000207</v>
      </c>
      <c r="B21" s="473"/>
      <c r="C21" s="474" t="s">
        <v>67</v>
      </c>
      <c r="D21" s="550"/>
      <c r="E21" s="550"/>
    </row>
    <row r="22" spans="1:5" ht="12.75" customHeight="1">
      <c r="A22" s="143">
        <v>1000207</v>
      </c>
      <c r="B22" s="460" t="s">
        <v>531</v>
      </c>
      <c r="C22" s="8" t="s">
        <v>528</v>
      </c>
      <c r="D22" s="22">
        <v>0</v>
      </c>
      <c r="E22" s="22">
        <v>0</v>
      </c>
    </row>
    <row r="23" spans="1:5" ht="12.75" customHeight="1">
      <c r="A23" s="143">
        <v>1000207</v>
      </c>
      <c r="B23" s="460" t="s">
        <v>531</v>
      </c>
      <c r="C23" s="8" t="s">
        <v>529</v>
      </c>
      <c r="D23" s="22">
        <v>0</v>
      </c>
      <c r="E23" s="22">
        <v>0</v>
      </c>
    </row>
    <row r="24" spans="1:5" ht="12.75" customHeight="1">
      <c r="A24" s="143">
        <v>1000207</v>
      </c>
      <c r="B24" s="460" t="s">
        <v>531</v>
      </c>
      <c r="C24" s="8" t="s">
        <v>530</v>
      </c>
      <c r="D24" s="22">
        <v>0</v>
      </c>
      <c r="E24" s="22">
        <v>0</v>
      </c>
    </row>
    <row r="25" spans="1:5" ht="12.75" customHeight="1">
      <c r="A25" s="306">
        <v>1000207</v>
      </c>
      <c r="B25" s="43" t="s">
        <v>343</v>
      </c>
      <c r="C25" s="20" t="s">
        <v>76</v>
      </c>
      <c r="D25" s="22"/>
      <c r="E25" s="22"/>
    </row>
    <row r="26" spans="1:5" ht="12.75" customHeight="1">
      <c r="A26" s="306">
        <v>1000207</v>
      </c>
      <c r="B26" s="43" t="s">
        <v>335</v>
      </c>
      <c r="C26" s="20" t="s">
        <v>77</v>
      </c>
      <c r="D26" s="22"/>
      <c r="E26" s="22"/>
    </row>
  </sheetData>
  <phoneticPr fontId="5" type="noConversion"/>
  <pageMargins left="0.75" right="0.75" top="0.61" bottom="0.55000000000000004" header="0.5" footer="0.5"/>
  <pageSetup paperSize="9" orientation="portrait" horizontalDpi="1200" verticalDpi="1200" r:id="rId1"/>
  <headerFooter alignWithMargins="0"/>
  <ignoredErrors>
    <ignoredError sqref="A17:B18 A11:B11 A15 A13:B13 A5:B6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>
  <dimension ref="A1:E12"/>
  <sheetViews>
    <sheetView workbookViewId="0">
      <selection activeCell="D3" sqref="D3:E3"/>
    </sheetView>
  </sheetViews>
  <sheetFormatPr defaultRowHeight="12.75"/>
  <cols>
    <col min="1" max="1" width="9.140625" style="3"/>
    <col min="2" max="2" width="9.140625" style="50"/>
    <col min="3" max="3" width="49.140625" style="3" customWidth="1"/>
    <col min="4" max="16384" width="9.140625" style="3"/>
  </cols>
  <sheetData>
    <row r="1" spans="1:5">
      <c r="A1" s="36" t="s">
        <v>297</v>
      </c>
      <c r="B1" s="136"/>
      <c r="C1" s="24"/>
    </row>
    <row r="2" spans="1:5">
      <c r="A2" s="68"/>
      <c r="B2" s="138"/>
      <c r="C2" s="24"/>
      <c r="E2" s="54" t="s">
        <v>185</v>
      </c>
    </row>
    <row r="3" spans="1:5" ht="25.5" customHeight="1">
      <c r="A3" s="301" t="s">
        <v>421</v>
      </c>
      <c r="B3" s="42" t="s">
        <v>422</v>
      </c>
      <c r="C3" s="143" t="s">
        <v>52</v>
      </c>
      <c r="D3" s="301" t="s">
        <v>1018</v>
      </c>
      <c r="E3" s="527" t="s">
        <v>1019</v>
      </c>
    </row>
    <row r="4" spans="1:5" ht="12.75" customHeight="1">
      <c r="A4" s="370"/>
      <c r="B4" s="371"/>
      <c r="C4" s="368" t="s">
        <v>94</v>
      </c>
      <c r="D4" s="360"/>
      <c r="E4" s="360"/>
    </row>
    <row r="5" spans="1:5" ht="12.75" customHeight="1">
      <c r="A5" s="397">
        <v>1500016</v>
      </c>
      <c r="B5" s="41"/>
      <c r="C5" s="4" t="s">
        <v>146</v>
      </c>
      <c r="D5" s="21"/>
      <c r="E5" s="21"/>
    </row>
    <row r="6" spans="1:5" ht="12.75" customHeight="1">
      <c r="A6" s="397">
        <v>1500016</v>
      </c>
      <c r="B6" s="41" t="s">
        <v>333</v>
      </c>
      <c r="C6" s="4" t="s">
        <v>143</v>
      </c>
      <c r="D6" s="21"/>
      <c r="E6" s="21"/>
    </row>
    <row r="7" spans="1:5" ht="12.75" customHeight="1">
      <c r="A7" s="422"/>
      <c r="B7" s="423"/>
      <c r="C7" s="368" t="s">
        <v>151</v>
      </c>
      <c r="D7" s="360"/>
      <c r="E7" s="360"/>
    </row>
    <row r="8" spans="1:5" ht="12.75" customHeight="1">
      <c r="A8" s="143" t="s">
        <v>18</v>
      </c>
      <c r="B8" s="42"/>
      <c r="C8" s="4" t="s">
        <v>232</v>
      </c>
      <c r="D8" s="21"/>
      <c r="E8" s="21"/>
    </row>
    <row r="9" spans="1:5" ht="12.75" customHeight="1">
      <c r="A9" s="397" t="s">
        <v>100</v>
      </c>
      <c r="B9" s="41"/>
      <c r="C9" s="4" t="s">
        <v>99</v>
      </c>
      <c r="D9" s="21"/>
      <c r="E9" s="21"/>
    </row>
    <row r="10" spans="1:5" ht="12.75" customHeight="1">
      <c r="A10" s="397" t="s">
        <v>21</v>
      </c>
      <c r="B10" s="41"/>
      <c r="C10" s="4" t="s">
        <v>233</v>
      </c>
      <c r="D10" s="21"/>
      <c r="E10" s="21"/>
    </row>
    <row r="11" spans="1:5" ht="12.75" customHeight="1">
      <c r="A11" s="397" t="s">
        <v>103</v>
      </c>
      <c r="B11" s="41"/>
      <c r="C11" s="4" t="s">
        <v>234</v>
      </c>
      <c r="D11" s="21"/>
      <c r="E11" s="21"/>
    </row>
    <row r="12" spans="1:5" ht="12.75" customHeight="1">
      <c r="A12" s="397" t="s">
        <v>102</v>
      </c>
      <c r="B12" s="41"/>
      <c r="C12" s="4" t="s">
        <v>101</v>
      </c>
      <c r="D12" s="21"/>
      <c r="E12" s="21"/>
    </row>
  </sheetData>
  <phoneticPr fontId="36" type="noConversion"/>
  <pageMargins left="0.75" right="0.75" top="1" bottom="1" header="0.5" footer="0.5"/>
  <pageSetup orientation="portrait" r:id="rId1"/>
  <headerFooter alignWithMargins="0"/>
  <ignoredErrors>
    <ignoredError sqref="A6:B12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dimension ref="A1:E38"/>
  <sheetViews>
    <sheetView workbookViewId="0">
      <selection activeCell="D3" sqref="D3:E3"/>
    </sheetView>
  </sheetViews>
  <sheetFormatPr defaultRowHeight="12.75"/>
  <cols>
    <col min="1" max="1" width="9.140625" style="156"/>
    <col min="2" max="2" width="9.140625" style="170"/>
    <col min="3" max="3" width="49.140625" style="3" customWidth="1"/>
    <col min="4" max="16384" width="9.140625" style="3"/>
  </cols>
  <sheetData>
    <row r="1" spans="1:5" ht="15.75" customHeight="1">
      <c r="A1" s="125" t="s">
        <v>298</v>
      </c>
      <c r="B1" s="126"/>
      <c r="C1" s="24"/>
    </row>
    <row r="2" spans="1:5" ht="15.75" customHeight="1">
      <c r="A2" s="155"/>
      <c r="B2" s="168"/>
      <c r="C2" s="24"/>
      <c r="E2" s="54" t="s">
        <v>186</v>
      </c>
    </row>
    <row r="3" spans="1:5" ht="33" customHeight="1">
      <c r="A3" s="301" t="s">
        <v>421</v>
      </c>
      <c r="B3" s="42" t="s">
        <v>422</v>
      </c>
      <c r="C3" s="143" t="s">
        <v>52</v>
      </c>
      <c r="D3" s="301" t="s">
        <v>1018</v>
      </c>
      <c r="E3" s="527" t="s">
        <v>1019</v>
      </c>
    </row>
    <row r="4" spans="1:5" ht="15.75" customHeight="1">
      <c r="A4" s="420"/>
      <c r="B4" s="421"/>
      <c r="C4" s="368" t="s">
        <v>94</v>
      </c>
      <c r="D4" s="424"/>
      <c r="E4" s="424"/>
    </row>
    <row r="5" spans="1:5" ht="24.95" customHeight="1">
      <c r="A5" s="143">
        <v>1600014</v>
      </c>
      <c r="B5" s="42" t="s">
        <v>334</v>
      </c>
      <c r="C5" s="4" t="s">
        <v>996</v>
      </c>
      <c r="D5" s="296"/>
      <c r="E5" s="296"/>
    </row>
    <row r="6" spans="1:5" ht="24.95" customHeight="1">
      <c r="A6" s="143">
        <v>1600014</v>
      </c>
      <c r="B6" s="42" t="s">
        <v>334</v>
      </c>
      <c r="C6" s="4" t="s">
        <v>997</v>
      </c>
      <c r="D6" s="296"/>
      <c r="E6" s="296"/>
    </row>
    <row r="7" spans="1:5" ht="24.95" customHeight="1">
      <c r="A7" s="143">
        <v>1600014</v>
      </c>
      <c r="B7" s="42" t="s">
        <v>334</v>
      </c>
      <c r="C7" s="4" t="s">
        <v>998</v>
      </c>
      <c r="D7" s="296"/>
      <c r="E7" s="296"/>
    </row>
    <row r="8" spans="1:5" ht="24.95" customHeight="1">
      <c r="A8" s="143">
        <v>1600014</v>
      </c>
      <c r="B8" s="42" t="s">
        <v>334</v>
      </c>
      <c r="C8" s="4" t="s">
        <v>478</v>
      </c>
      <c r="D8" s="297"/>
      <c r="E8" s="297"/>
    </row>
    <row r="9" spans="1:5" ht="24.95" customHeight="1">
      <c r="A9" s="143">
        <v>1600014</v>
      </c>
      <c r="B9" s="493" t="s">
        <v>531</v>
      </c>
      <c r="C9" s="8" t="s">
        <v>563</v>
      </c>
      <c r="D9" s="298">
        <v>0</v>
      </c>
      <c r="E9" s="298">
        <v>0</v>
      </c>
    </row>
    <row r="10" spans="1:5" ht="12.75" customHeight="1">
      <c r="A10" s="143">
        <v>1600014</v>
      </c>
      <c r="B10" s="42" t="s">
        <v>343</v>
      </c>
      <c r="C10" s="4" t="s">
        <v>104</v>
      </c>
      <c r="D10" s="296"/>
      <c r="E10" s="296"/>
    </row>
    <row r="11" spans="1:5" ht="12.75" customHeight="1">
      <c r="A11" s="143">
        <v>1600014</v>
      </c>
      <c r="B11" s="42" t="s">
        <v>333</v>
      </c>
      <c r="C11" s="4" t="s">
        <v>143</v>
      </c>
      <c r="D11" s="296"/>
      <c r="E11" s="296"/>
    </row>
    <row r="12" spans="1:5" ht="12.75" customHeight="1">
      <c r="A12" s="361"/>
      <c r="B12" s="362"/>
      <c r="C12" s="368" t="s">
        <v>151</v>
      </c>
      <c r="D12" s="424"/>
      <c r="E12" s="424"/>
    </row>
    <row r="13" spans="1:5" ht="12.75" customHeight="1">
      <c r="A13" s="143" t="s">
        <v>105</v>
      </c>
      <c r="B13" s="42"/>
      <c r="C13" s="4" t="s">
        <v>235</v>
      </c>
      <c r="D13" s="296"/>
      <c r="E13" s="296"/>
    </row>
    <row r="14" spans="1:5" ht="12.75" customHeight="1">
      <c r="A14" s="143" t="s">
        <v>106</v>
      </c>
      <c r="B14" s="42"/>
      <c r="C14" s="4" t="s">
        <v>236</v>
      </c>
      <c r="D14" s="296"/>
      <c r="E14" s="296"/>
    </row>
    <row r="15" spans="1:5" ht="12.75" customHeight="1">
      <c r="A15" s="143" t="s">
        <v>107</v>
      </c>
      <c r="B15" s="42"/>
      <c r="C15" s="4" t="s">
        <v>237</v>
      </c>
      <c r="D15" s="296"/>
      <c r="E15" s="296"/>
    </row>
    <row r="16" spans="1:5" ht="12.75" customHeight="1">
      <c r="A16" s="143" t="s">
        <v>108</v>
      </c>
      <c r="B16" s="42"/>
      <c r="C16" s="4" t="s">
        <v>238</v>
      </c>
      <c r="D16" s="296"/>
      <c r="E16" s="296"/>
    </row>
    <row r="17" spans="1:5" ht="12.75" customHeight="1">
      <c r="A17" s="143" t="s">
        <v>109</v>
      </c>
      <c r="B17" s="42"/>
      <c r="C17" s="4" t="s">
        <v>239</v>
      </c>
      <c r="D17" s="296"/>
      <c r="E17" s="296"/>
    </row>
    <row r="18" spans="1:5" ht="12.75" customHeight="1">
      <c r="A18" s="143" t="s">
        <v>110</v>
      </c>
      <c r="B18" s="42"/>
      <c r="C18" s="4" t="s">
        <v>221</v>
      </c>
      <c r="D18" s="296"/>
      <c r="E18" s="296"/>
    </row>
    <row r="19" spans="1:5" ht="12.75" customHeight="1">
      <c r="A19" s="143" t="s">
        <v>111</v>
      </c>
      <c r="B19" s="42"/>
      <c r="C19" s="4" t="s">
        <v>222</v>
      </c>
      <c r="D19" s="296"/>
      <c r="E19" s="296"/>
    </row>
    <row r="20" spans="1:5" ht="12.75" customHeight="1">
      <c r="A20" s="143" t="s">
        <v>112</v>
      </c>
      <c r="B20" s="42"/>
      <c r="C20" s="4" t="s">
        <v>219</v>
      </c>
      <c r="D20" s="296"/>
      <c r="E20" s="296"/>
    </row>
    <row r="21" spans="1:5" ht="12.75" customHeight="1">
      <c r="A21" s="143" t="s">
        <v>113</v>
      </c>
      <c r="B21" s="42"/>
      <c r="C21" s="4" t="s">
        <v>240</v>
      </c>
      <c r="D21" s="296"/>
      <c r="E21" s="296"/>
    </row>
    <row r="22" spans="1:5">
      <c r="A22" s="3"/>
      <c r="B22" s="50"/>
    </row>
    <row r="23" spans="1:5" ht="12.75" customHeight="1">
      <c r="A23" s="592" t="s">
        <v>0</v>
      </c>
      <c r="B23" s="592"/>
      <c r="C23" s="592"/>
      <c r="D23" s="592"/>
      <c r="E23" s="592"/>
    </row>
    <row r="24" spans="1:5" ht="34.5" customHeight="1">
      <c r="A24" s="592"/>
      <c r="B24" s="592"/>
      <c r="C24" s="592"/>
      <c r="D24" s="592"/>
      <c r="E24" s="592"/>
    </row>
    <row r="25" spans="1:5">
      <c r="A25" s="3"/>
      <c r="B25" s="50"/>
    </row>
    <row r="26" spans="1:5">
      <c r="A26" s="3"/>
      <c r="B26" s="50"/>
    </row>
    <row r="27" spans="1:5">
      <c r="A27" s="3"/>
      <c r="B27" s="50"/>
    </row>
    <row r="28" spans="1:5">
      <c r="A28" s="3"/>
      <c r="B28" s="50"/>
    </row>
    <row r="29" spans="1:5">
      <c r="A29" s="3"/>
      <c r="B29" s="50"/>
    </row>
    <row r="30" spans="1:5">
      <c r="A30" s="3"/>
      <c r="B30" s="50"/>
    </row>
    <row r="31" spans="1:5">
      <c r="A31" s="3"/>
      <c r="B31" s="50"/>
    </row>
    <row r="32" spans="1:5">
      <c r="A32" s="3"/>
      <c r="B32" s="50"/>
    </row>
    <row r="33" spans="1:2">
      <c r="A33" s="3"/>
      <c r="B33" s="50"/>
    </row>
    <row r="34" spans="1:2">
      <c r="A34" s="3"/>
      <c r="B34" s="50"/>
    </row>
    <row r="35" spans="1:2">
      <c r="A35" s="3"/>
      <c r="B35" s="50"/>
    </row>
    <row r="36" spans="1:2">
      <c r="A36" s="3"/>
      <c r="B36" s="50"/>
    </row>
    <row r="37" spans="1:2">
      <c r="A37" s="3"/>
      <c r="B37" s="50"/>
    </row>
    <row r="38" spans="1:2">
      <c r="A38" s="3"/>
      <c r="B38" s="50"/>
    </row>
  </sheetData>
  <mergeCells count="1">
    <mergeCell ref="A23:E24"/>
  </mergeCells>
  <phoneticPr fontId="5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33"/>
  <sheetViews>
    <sheetView workbookViewId="0">
      <selection activeCell="D3" sqref="D3:E3"/>
    </sheetView>
  </sheetViews>
  <sheetFormatPr defaultRowHeight="12.75"/>
  <cols>
    <col min="1" max="1" width="9.140625" style="3"/>
    <col min="2" max="2" width="9.140625" style="50"/>
    <col min="3" max="3" width="49.140625" style="3" customWidth="1"/>
    <col min="4" max="4" width="9.28515625" style="3" customWidth="1"/>
    <col min="5" max="5" width="10.42578125" style="3" customWidth="1"/>
    <col min="6" max="16384" width="9.140625" style="3"/>
  </cols>
  <sheetData>
    <row r="1" spans="1:7">
      <c r="A1" s="36" t="s">
        <v>299</v>
      </c>
      <c r="B1" s="136"/>
      <c r="C1" s="24"/>
    </row>
    <row r="2" spans="1:7">
      <c r="A2" s="68"/>
      <c r="B2" s="138"/>
      <c r="C2" s="24"/>
      <c r="E2" s="54" t="s">
        <v>187</v>
      </c>
      <c r="G2" s="40"/>
    </row>
    <row r="3" spans="1:7" ht="26.25" customHeight="1">
      <c r="A3" s="301" t="s">
        <v>421</v>
      </c>
      <c r="B3" s="42" t="s">
        <v>422</v>
      </c>
      <c r="C3" s="143" t="s">
        <v>52</v>
      </c>
      <c r="D3" s="301" t="s">
        <v>1018</v>
      </c>
      <c r="E3" s="527" t="s">
        <v>1019</v>
      </c>
      <c r="G3" s="40"/>
    </row>
    <row r="4" spans="1:7">
      <c r="A4" s="420"/>
      <c r="B4" s="421"/>
      <c r="C4" s="368" t="s">
        <v>94</v>
      </c>
      <c r="D4" s="360"/>
      <c r="E4" s="360"/>
    </row>
    <row r="5" spans="1:7" ht="26.25" customHeight="1">
      <c r="A5" s="143">
        <v>1800010</v>
      </c>
      <c r="B5" s="41" t="s">
        <v>334</v>
      </c>
      <c r="C5" s="4" t="s">
        <v>995</v>
      </c>
      <c r="D5" s="169"/>
      <c r="E5" s="169"/>
    </row>
    <row r="6" spans="1:7" ht="25.5">
      <c r="A6" s="143">
        <v>1800010</v>
      </c>
      <c r="B6" s="41" t="s">
        <v>334</v>
      </c>
      <c r="C6" s="4" t="s">
        <v>934</v>
      </c>
      <c r="D6" s="169"/>
      <c r="E6" s="169"/>
    </row>
    <row r="7" spans="1:7" ht="25.5">
      <c r="A7" s="143">
        <v>1800010</v>
      </c>
      <c r="B7" s="41" t="s">
        <v>334</v>
      </c>
      <c r="C7" s="4" t="s">
        <v>935</v>
      </c>
      <c r="D7" s="248"/>
      <c r="E7" s="248"/>
    </row>
    <row r="8" spans="1:7">
      <c r="A8" s="143">
        <v>1800010</v>
      </c>
      <c r="B8" s="41" t="s">
        <v>343</v>
      </c>
      <c r="C8" s="4" t="s">
        <v>114</v>
      </c>
      <c r="D8" s="21"/>
      <c r="E8" s="21"/>
    </row>
    <row r="9" spans="1:7">
      <c r="A9" s="397">
        <v>1800010</v>
      </c>
      <c r="B9" s="41" t="s">
        <v>333</v>
      </c>
      <c r="C9" s="4" t="s">
        <v>143</v>
      </c>
      <c r="D9" s="21"/>
      <c r="E9" s="21"/>
    </row>
    <row r="10" spans="1:7">
      <c r="A10" s="422"/>
      <c r="B10" s="423"/>
      <c r="C10" s="368" t="s">
        <v>155</v>
      </c>
      <c r="D10" s="360"/>
      <c r="E10" s="360"/>
    </row>
    <row r="11" spans="1:7">
      <c r="A11" s="396">
        <v>1800101</v>
      </c>
      <c r="B11" s="41"/>
      <c r="C11" s="4" t="s">
        <v>426</v>
      </c>
      <c r="D11" s="21"/>
      <c r="E11" s="21"/>
    </row>
    <row r="12" spans="1:7">
      <c r="A12" s="396">
        <v>1800119</v>
      </c>
      <c r="B12" s="41"/>
      <c r="C12" s="4" t="s">
        <v>427</v>
      </c>
      <c r="D12" s="21"/>
      <c r="E12" s="21"/>
    </row>
    <row r="13" spans="1:7">
      <c r="A13" s="396">
        <v>1800127</v>
      </c>
      <c r="B13" s="41"/>
      <c r="C13" s="4" t="s">
        <v>428</v>
      </c>
      <c r="D13" s="21"/>
      <c r="E13" s="21"/>
    </row>
    <row r="14" spans="1:7">
      <c r="A14" s="396">
        <v>1800135</v>
      </c>
      <c r="B14" s="41"/>
      <c r="C14" s="4" t="s">
        <v>429</v>
      </c>
      <c r="D14" s="21"/>
      <c r="E14" s="21"/>
    </row>
    <row r="15" spans="1:7">
      <c r="A15" s="396">
        <v>1800143</v>
      </c>
      <c r="B15" s="41"/>
      <c r="C15" s="4" t="s">
        <v>430</v>
      </c>
      <c r="D15" s="21"/>
      <c r="E15" s="21"/>
    </row>
    <row r="16" spans="1:7" ht="15" customHeight="1">
      <c r="A16" s="396">
        <v>1800150</v>
      </c>
      <c r="B16" s="41"/>
      <c r="C16" s="4" t="s">
        <v>431</v>
      </c>
      <c r="D16" s="21"/>
      <c r="E16" s="21"/>
    </row>
    <row r="17" spans="1:5">
      <c r="A17" s="396">
        <v>1800168</v>
      </c>
      <c r="B17" s="41"/>
      <c r="C17" s="4" t="s">
        <v>432</v>
      </c>
      <c r="D17" s="21"/>
      <c r="E17" s="21"/>
    </row>
    <row r="18" spans="1:5">
      <c r="A18" s="396" t="s">
        <v>115</v>
      </c>
      <c r="B18" s="41"/>
      <c r="C18" s="4" t="s">
        <v>433</v>
      </c>
      <c r="D18" s="21"/>
      <c r="E18" s="21"/>
    </row>
    <row r="19" spans="1:5">
      <c r="A19" s="396" t="s">
        <v>116</v>
      </c>
      <c r="B19" s="41"/>
      <c r="C19" s="4" t="s">
        <v>434</v>
      </c>
      <c r="D19" s="21"/>
      <c r="E19" s="21"/>
    </row>
    <row r="20" spans="1:5">
      <c r="A20" s="396">
        <v>1800176</v>
      </c>
      <c r="B20" s="41"/>
      <c r="C20" s="4" t="s">
        <v>435</v>
      </c>
      <c r="D20" s="21"/>
      <c r="E20" s="21"/>
    </row>
    <row r="21" spans="1:5">
      <c r="A21" s="396" t="s">
        <v>117</v>
      </c>
      <c r="B21" s="41"/>
      <c r="C21" s="4" t="s">
        <v>147</v>
      </c>
      <c r="D21" s="21"/>
      <c r="E21" s="21"/>
    </row>
    <row r="22" spans="1:5" ht="25.5">
      <c r="A22" s="396" t="s">
        <v>118</v>
      </c>
      <c r="B22" s="41"/>
      <c r="C22" s="4" t="s">
        <v>437</v>
      </c>
      <c r="D22" s="21"/>
      <c r="E22" s="21"/>
    </row>
    <row r="23" spans="1:5" ht="12.75" customHeight="1">
      <c r="A23" s="396">
        <v>1800184</v>
      </c>
      <c r="B23" s="41"/>
      <c r="C23" s="4" t="s">
        <v>438</v>
      </c>
      <c r="D23" s="21"/>
      <c r="E23" s="21"/>
    </row>
    <row r="24" spans="1:5" ht="12.75" customHeight="1">
      <c r="A24" s="396">
        <v>1800192</v>
      </c>
      <c r="B24" s="41"/>
      <c r="C24" s="4" t="s">
        <v>439</v>
      </c>
      <c r="D24" s="21"/>
      <c r="E24" s="21"/>
    </row>
    <row r="25" spans="1:5">
      <c r="A25" s="396">
        <v>1800200</v>
      </c>
      <c r="B25" s="41"/>
      <c r="C25" s="4" t="s">
        <v>441</v>
      </c>
      <c r="D25" s="21"/>
      <c r="E25" s="21"/>
    </row>
    <row r="26" spans="1:5">
      <c r="A26" s="396">
        <v>1800218</v>
      </c>
      <c r="B26" s="41"/>
      <c r="C26" s="4" t="s">
        <v>442</v>
      </c>
      <c r="D26" s="21"/>
      <c r="E26" s="21"/>
    </row>
    <row r="27" spans="1:5">
      <c r="A27" s="396">
        <v>1800226</v>
      </c>
      <c r="B27" s="41"/>
      <c r="C27" s="4" t="s">
        <v>443</v>
      </c>
      <c r="D27" s="21"/>
      <c r="E27" s="21"/>
    </row>
    <row r="28" spans="1:5">
      <c r="A28" s="396" t="s">
        <v>119</v>
      </c>
      <c r="B28" s="41"/>
      <c r="C28" s="4" t="s">
        <v>440</v>
      </c>
      <c r="D28" s="21"/>
      <c r="E28" s="21"/>
    </row>
    <row r="29" spans="1:5">
      <c r="A29" s="396">
        <v>1800093</v>
      </c>
      <c r="B29" s="41"/>
      <c r="C29" s="4" t="s">
        <v>436</v>
      </c>
      <c r="D29" s="21"/>
      <c r="E29" s="21"/>
    </row>
    <row r="30" spans="1:5">
      <c r="A30" s="397">
        <v>1000165</v>
      </c>
      <c r="B30" s="41"/>
      <c r="C30" s="4" t="s">
        <v>195</v>
      </c>
      <c r="D30" s="21"/>
      <c r="E30" s="21"/>
    </row>
    <row r="31" spans="1:5">
      <c r="A31" s="405"/>
      <c r="B31" s="295"/>
      <c r="C31" s="372" t="s">
        <v>411</v>
      </c>
      <c r="D31" s="373"/>
      <c r="E31" s="373"/>
    </row>
    <row r="33" spans="1:5" ht="40.5" customHeight="1">
      <c r="A33" s="593" t="s">
        <v>933</v>
      </c>
      <c r="B33" s="592"/>
      <c r="C33" s="592"/>
      <c r="D33" s="592"/>
      <c r="E33" s="592"/>
    </row>
  </sheetData>
  <mergeCells count="1">
    <mergeCell ref="A33:E33"/>
  </mergeCells>
  <phoneticPr fontId="36" type="noConversion"/>
  <pageMargins left="0.75" right="0.75" top="1" bottom="1" header="0.5" footer="0.5"/>
  <pageSetup orientation="portrait" r:id="rId1"/>
  <headerFooter alignWithMargins="0"/>
  <ignoredErrors>
    <ignoredError sqref="A5:B5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>
  <dimension ref="A1:E21"/>
  <sheetViews>
    <sheetView workbookViewId="0">
      <selection activeCell="D3" sqref="D3:E3"/>
    </sheetView>
  </sheetViews>
  <sheetFormatPr defaultRowHeight="12.75"/>
  <cols>
    <col min="1" max="1" width="9.140625" style="3"/>
    <col min="2" max="2" width="9.140625" style="50"/>
    <col min="3" max="3" width="49.140625" style="3" customWidth="1"/>
    <col min="4" max="16384" width="9.140625" style="3"/>
  </cols>
  <sheetData>
    <row r="1" spans="1:5">
      <c r="A1" s="36" t="s">
        <v>300</v>
      </c>
      <c r="B1" s="136"/>
      <c r="C1" s="24"/>
    </row>
    <row r="2" spans="1:5">
      <c r="A2" s="68"/>
      <c r="B2" s="138"/>
      <c r="C2" s="24"/>
      <c r="E2" s="54" t="s">
        <v>188</v>
      </c>
    </row>
    <row r="3" spans="1:5" ht="27.75" customHeight="1">
      <c r="A3" s="301" t="s">
        <v>421</v>
      </c>
      <c r="B3" s="42" t="s">
        <v>422</v>
      </c>
      <c r="C3" s="143" t="s">
        <v>52</v>
      </c>
      <c r="D3" s="301" t="s">
        <v>1018</v>
      </c>
      <c r="E3" s="527" t="s">
        <v>1019</v>
      </c>
    </row>
    <row r="4" spans="1:5">
      <c r="A4" s="420"/>
      <c r="B4" s="421"/>
      <c r="C4" s="368" t="s">
        <v>94</v>
      </c>
      <c r="D4" s="360"/>
      <c r="E4" s="360"/>
    </row>
    <row r="5" spans="1:5" ht="25.5">
      <c r="A5" s="397">
        <v>1700012</v>
      </c>
      <c r="B5" s="41" t="s">
        <v>334</v>
      </c>
      <c r="C5" s="4" t="s">
        <v>1001</v>
      </c>
      <c r="D5" s="515"/>
      <c r="E5" s="515"/>
    </row>
    <row r="6" spans="1:5" ht="24.95" customHeight="1">
      <c r="A6" s="397">
        <v>1700012</v>
      </c>
      <c r="B6" s="41" t="s">
        <v>334</v>
      </c>
      <c r="C6" s="4" t="s">
        <v>1</v>
      </c>
      <c r="D6" s="169"/>
      <c r="E6" s="169"/>
    </row>
    <row r="7" spans="1:5" ht="24.95" customHeight="1">
      <c r="A7" s="397">
        <v>1700012</v>
      </c>
      <c r="B7" s="41" t="s">
        <v>334</v>
      </c>
      <c r="C7" s="4" t="s">
        <v>2</v>
      </c>
      <c r="D7" s="169"/>
      <c r="E7" s="169"/>
    </row>
    <row r="8" spans="1:5">
      <c r="A8" s="397">
        <v>1700012</v>
      </c>
      <c r="B8" s="41" t="s">
        <v>343</v>
      </c>
      <c r="C8" s="4" t="s">
        <v>120</v>
      </c>
      <c r="D8" s="21"/>
      <c r="E8" s="21"/>
    </row>
    <row r="9" spans="1:5">
      <c r="A9" s="397">
        <v>1700012</v>
      </c>
      <c r="B9" s="41" t="s">
        <v>333</v>
      </c>
      <c r="C9" s="4" t="s">
        <v>143</v>
      </c>
      <c r="D9" s="21"/>
      <c r="E9" s="21"/>
    </row>
    <row r="10" spans="1:5">
      <c r="A10" s="422"/>
      <c r="B10" s="423"/>
      <c r="C10" s="368" t="s">
        <v>151</v>
      </c>
      <c r="D10" s="360"/>
      <c r="E10" s="360"/>
    </row>
    <row r="11" spans="1:5" ht="12.75" customHeight="1">
      <c r="A11" s="397" t="s">
        <v>122</v>
      </c>
      <c r="B11" s="41"/>
      <c r="C11" s="4" t="s">
        <v>121</v>
      </c>
      <c r="D11" s="21"/>
      <c r="E11" s="21"/>
    </row>
    <row r="12" spans="1:5" ht="12.75" customHeight="1">
      <c r="A12" s="397" t="s">
        <v>123</v>
      </c>
      <c r="B12" s="41"/>
      <c r="C12" s="4" t="s">
        <v>50</v>
      </c>
      <c r="D12" s="21"/>
      <c r="E12" s="21"/>
    </row>
    <row r="13" spans="1:5" ht="12.75" customHeight="1">
      <c r="A13" s="397" t="s">
        <v>125</v>
      </c>
      <c r="B13" s="41"/>
      <c r="C13" s="4" t="s">
        <v>124</v>
      </c>
      <c r="D13" s="21"/>
      <c r="E13" s="21"/>
    </row>
    <row r="14" spans="1:5" ht="12.75" customHeight="1">
      <c r="A14" s="143" t="s">
        <v>126</v>
      </c>
      <c r="B14" s="42"/>
      <c r="C14" s="4" t="s">
        <v>194</v>
      </c>
      <c r="D14" s="21"/>
      <c r="E14" s="21"/>
    </row>
    <row r="15" spans="1:5" ht="12.75" customHeight="1">
      <c r="A15" s="143" t="s">
        <v>15</v>
      </c>
      <c r="B15" s="42"/>
      <c r="C15" s="4" t="s">
        <v>241</v>
      </c>
      <c r="D15" s="21"/>
      <c r="E15" s="21"/>
    </row>
    <row r="16" spans="1:5" ht="12.75" customHeight="1">
      <c r="A16" s="143" t="s">
        <v>127</v>
      </c>
      <c r="B16" s="42"/>
      <c r="C16" s="4" t="s">
        <v>242</v>
      </c>
      <c r="D16" s="21"/>
      <c r="E16" s="21"/>
    </row>
    <row r="17" spans="1:5" ht="12.75" customHeight="1">
      <c r="A17" s="143" t="s">
        <v>128</v>
      </c>
      <c r="B17" s="42"/>
      <c r="C17" s="4" t="s">
        <v>148</v>
      </c>
      <c r="D17" s="21"/>
      <c r="E17" s="21"/>
    </row>
    <row r="18" spans="1:5" ht="12.75" customHeight="1">
      <c r="A18" s="143" t="s">
        <v>129</v>
      </c>
      <c r="B18" s="42"/>
      <c r="C18" s="4" t="s">
        <v>243</v>
      </c>
      <c r="D18" s="21"/>
      <c r="E18" s="21"/>
    </row>
    <row r="19" spans="1:5" ht="12.75" customHeight="1">
      <c r="A19" s="143" t="s">
        <v>130</v>
      </c>
      <c r="B19" s="42"/>
      <c r="C19" s="4" t="s">
        <v>244</v>
      </c>
      <c r="D19" s="21"/>
      <c r="E19" s="21"/>
    </row>
    <row r="21" spans="1:5" ht="28.5" customHeight="1">
      <c r="A21" s="585" t="s">
        <v>3</v>
      </c>
      <c r="B21" s="585"/>
      <c r="C21" s="585"/>
      <c r="D21" s="585"/>
      <c r="E21" s="585"/>
    </row>
  </sheetData>
  <mergeCells count="1">
    <mergeCell ref="A21:E21"/>
  </mergeCells>
  <phoneticPr fontId="36" type="noConversion"/>
  <pageMargins left="0.75" right="0.75" top="1" bottom="1" header="0.5" footer="0.5"/>
  <pageSetup orientation="portrait" r:id="rId1"/>
  <headerFooter alignWithMargins="0"/>
  <ignoredErrors>
    <ignoredError sqref="A6:B6" numberStoredAsText="1"/>
  </ignoredErrors>
</worksheet>
</file>

<file path=xl/worksheets/sheet28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E11" sqref="E11"/>
    </sheetView>
  </sheetViews>
  <sheetFormatPr defaultRowHeight="12.75"/>
  <cols>
    <col min="1" max="1" width="8" style="3" customWidth="1"/>
    <col min="2" max="2" width="9.140625" style="50"/>
    <col min="3" max="3" width="50.5703125" style="3" customWidth="1"/>
    <col min="4" max="16384" width="9.140625" style="3"/>
  </cols>
  <sheetData>
    <row r="1" spans="1:5" ht="15.75" customHeight="1">
      <c r="A1" s="36" t="s">
        <v>301</v>
      </c>
      <c r="B1" s="136"/>
      <c r="C1" s="24"/>
    </row>
    <row r="2" spans="1:5" ht="15.75" customHeight="1">
      <c r="A2" s="68"/>
      <c r="B2" s="138"/>
      <c r="C2" s="24"/>
      <c r="E2" s="54" t="s">
        <v>189</v>
      </c>
    </row>
    <row r="3" spans="1:5" ht="32.25" customHeight="1">
      <c r="A3" s="301" t="s">
        <v>421</v>
      </c>
      <c r="B3" s="42" t="s">
        <v>422</v>
      </c>
      <c r="C3" s="143" t="s">
        <v>52</v>
      </c>
      <c r="D3" s="301" t="s">
        <v>1018</v>
      </c>
      <c r="E3" s="527" t="s">
        <v>1019</v>
      </c>
    </row>
    <row r="4" spans="1:5" ht="12.75" customHeight="1">
      <c r="A4" s="370"/>
      <c r="B4" s="371"/>
      <c r="C4" s="425" t="s">
        <v>29</v>
      </c>
      <c r="D4" s="392">
        <f>SUM(D5:D7)</f>
        <v>3721</v>
      </c>
      <c r="E4" s="392">
        <f>SUM(E5:E7)</f>
        <v>3725</v>
      </c>
    </row>
    <row r="5" spans="1:5" ht="12.75" customHeight="1">
      <c r="A5" s="397">
        <v>1900018</v>
      </c>
      <c r="B5" s="41"/>
      <c r="C5" s="25" t="s">
        <v>131</v>
      </c>
      <c r="D5" s="21">
        <v>760</v>
      </c>
      <c r="E5" s="21">
        <v>760</v>
      </c>
    </row>
    <row r="6" spans="1:5" ht="12.75" customHeight="1">
      <c r="A6" s="397">
        <v>1900018</v>
      </c>
      <c r="B6" s="41" t="s">
        <v>333</v>
      </c>
      <c r="C6" s="25" t="s">
        <v>245</v>
      </c>
      <c r="D6" s="21">
        <v>1137</v>
      </c>
      <c r="E6" s="21">
        <v>1140</v>
      </c>
    </row>
    <row r="7" spans="1:5" ht="12.75" customHeight="1">
      <c r="A7" s="397" t="s">
        <v>79</v>
      </c>
      <c r="B7" s="41"/>
      <c r="C7" s="25" t="s">
        <v>992</v>
      </c>
      <c r="D7" s="21">
        <v>1824</v>
      </c>
      <c r="E7" s="21">
        <v>1825</v>
      </c>
    </row>
    <row r="8" spans="1:5" ht="12.75" customHeight="1">
      <c r="A8" s="422"/>
      <c r="B8" s="423"/>
      <c r="C8" s="368" t="s">
        <v>151</v>
      </c>
      <c r="D8" s="360">
        <f>SUM(D9:D12)</f>
        <v>3082</v>
      </c>
      <c r="E8" s="360">
        <f>SUM(E9:E12)</f>
        <v>3085</v>
      </c>
    </row>
    <row r="9" spans="1:5" ht="12.75" customHeight="1">
      <c r="A9" s="397" t="s">
        <v>132</v>
      </c>
      <c r="B9" s="41"/>
      <c r="C9" s="25" t="s">
        <v>51</v>
      </c>
      <c r="D9" s="21">
        <v>1308</v>
      </c>
      <c r="E9" s="21">
        <v>1310</v>
      </c>
    </row>
    <row r="10" spans="1:5" ht="12.75" customHeight="1">
      <c r="A10" s="397" t="s">
        <v>134</v>
      </c>
      <c r="B10" s="41"/>
      <c r="C10" s="25" t="s">
        <v>133</v>
      </c>
      <c r="D10" s="21">
        <v>1774</v>
      </c>
      <c r="E10" s="21">
        <v>1775</v>
      </c>
    </row>
    <row r="11" spans="1:5" ht="12.75" customHeight="1">
      <c r="A11" s="397" t="s">
        <v>136</v>
      </c>
      <c r="B11" s="41"/>
      <c r="C11" s="25" t="s">
        <v>135</v>
      </c>
      <c r="D11" s="21"/>
      <c r="E11" s="21"/>
    </row>
    <row r="12" spans="1:5" ht="12.75" customHeight="1">
      <c r="A12" s="397">
        <v>1000165</v>
      </c>
      <c r="B12" s="41"/>
      <c r="C12" s="4" t="s">
        <v>195</v>
      </c>
      <c r="D12" s="21"/>
      <c r="E12" s="21"/>
    </row>
    <row r="13" spans="1:5" ht="12.75" customHeight="1">
      <c r="A13" s="361"/>
      <c r="B13" s="362"/>
      <c r="C13" s="368" t="s">
        <v>61</v>
      </c>
      <c r="D13" s="360"/>
      <c r="E13" s="360"/>
    </row>
    <row r="14" spans="1:5" ht="12.75" customHeight="1">
      <c r="A14" s="306">
        <v>1000215</v>
      </c>
      <c r="B14" s="43"/>
      <c r="C14" s="20" t="s">
        <v>62</v>
      </c>
      <c r="D14" s="21"/>
      <c r="E14" s="21"/>
    </row>
    <row r="15" spans="1:5" ht="12.75" customHeight="1">
      <c r="A15" s="306">
        <v>1000207</v>
      </c>
      <c r="B15" s="43"/>
      <c r="C15" s="20" t="s">
        <v>67</v>
      </c>
      <c r="D15" s="21"/>
      <c r="E15" s="21"/>
    </row>
  </sheetData>
  <phoneticPr fontId="36" type="noConversion"/>
  <pageMargins left="0.75" right="0.75" top="1" bottom="1" header="0.5" footer="0.5"/>
  <pageSetup paperSize="9" orientation="portrait" horizontalDpi="1200" verticalDpi="1200" r:id="rId1"/>
  <headerFooter alignWithMargins="0"/>
  <ignoredErrors>
    <ignoredError sqref="A8:B11 A6:B7" numberStoredAsText="1"/>
  </ignoredErrors>
</worksheet>
</file>

<file path=xl/worksheets/sheet29.xml><?xml version="1.0" encoding="utf-8"?>
<worksheet xmlns="http://schemas.openxmlformats.org/spreadsheetml/2006/main" xmlns:r="http://schemas.openxmlformats.org/officeDocument/2006/relationships">
  <dimension ref="A1:E12"/>
  <sheetViews>
    <sheetView workbookViewId="0">
      <selection activeCell="D3" sqref="D3:E3"/>
    </sheetView>
  </sheetViews>
  <sheetFormatPr defaultRowHeight="12.75"/>
  <cols>
    <col min="1" max="2" width="9.140625" style="3"/>
    <col min="3" max="3" width="50.5703125" style="3" customWidth="1"/>
    <col min="4" max="16384" width="9.140625" style="3"/>
  </cols>
  <sheetData>
    <row r="1" spans="1:5">
      <c r="A1" s="36" t="s">
        <v>302</v>
      </c>
      <c r="B1" s="136"/>
      <c r="C1" s="24"/>
    </row>
    <row r="2" spans="1:5">
      <c r="A2" s="68"/>
      <c r="B2" s="138"/>
      <c r="C2" s="24"/>
      <c r="E2" s="54" t="s">
        <v>417</v>
      </c>
    </row>
    <row r="3" spans="1:5" ht="38.25">
      <c r="A3" s="301" t="s">
        <v>421</v>
      </c>
      <c r="B3" s="42" t="s">
        <v>422</v>
      </c>
      <c r="C3" s="143" t="s">
        <v>52</v>
      </c>
      <c r="D3" s="301" t="s">
        <v>1018</v>
      </c>
      <c r="E3" s="527" t="s">
        <v>1019</v>
      </c>
    </row>
    <row r="4" spans="1:5">
      <c r="A4" s="370"/>
      <c r="B4" s="371"/>
      <c r="C4" s="382" t="s">
        <v>29</v>
      </c>
      <c r="D4" s="392"/>
      <c r="E4" s="426"/>
    </row>
    <row r="5" spans="1:5">
      <c r="A5" s="397">
        <v>2000016</v>
      </c>
      <c r="B5" s="41"/>
      <c r="C5" s="4" t="s">
        <v>137</v>
      </c>
      <c r="D5" s="21"/>
      <c r="E5" s="21"/>
    </row>
    <row r="6" spans="1:5">
      <c r="A6" s="397">
        <v>2000016</v>
      </c>
      <c r="B6" s="41" t="s">
        <v>333</v>
      </c>
      <c r="C6" s="4" t="s">
        <v>143</v>
      </c>
      <c r="D6" s="21"/>
      <c r="E6" s="21"/>
    </row>
    <row r="7" spans="1:5">
      <c r="A7" s="422"/>
      <c r="B7" s="423"/>
      <c r="C7" s="368" t="s">
        <v>151</v>
      </c>
      <c r="D7" s="360"/>
      <c r="E7" s="360"/>
    </row>
    <row r="8" spans="1:5">
      <c r="A8" s="143">
        <v>1000124</v>
      </c>
      <c r="B8" s="42"/>
      <c r="C8" s="130" t="s">
        <v>246</v>
      </c>
      <c r="D8" s="21"/>
      <c r="E8" s="21"/>
    </row>
    <row r="9" spans="1:5">
      <c r="A9" s="143" t="s">
        <v>9</v>
      </c>
      <c r="B9" s="42"/>
      <c r="C9" s="4" t="s">
        <v>210</v>
      </c>
      <c r="D9" s="21"/>
      <c r="E9" s="21"/>
    </row>
    <row r="10" spans="1:5">
      <c r="A10" s="143" t="s">
        <v>13</v>
      </c>
      <c r="B10" s="42"/>
      <c r="C10" s="4" t="s">
        <v>211</v>
      </c>
      <c r="D10" s="21"/>
      <c r="E10" s="21"/>
    </row>
    <row r="11" spans="1:5">
      <c r="A11" s="143" t="s">
        <v>14</v>
      </c>
      <c r="B11" s="42"/>
      <c r="C11" s="4" t="s">
        <v>196</v>
      </c>
      <c r="D11" s="21"/>
      <c r="E11" s="21"/>
    </row>
    <row r="12" spans="1:5">
      <c r="A12" s="305" t="s">
        <v>954</v>
      </c>
      <c r="B12" s="42"/>
      <c r="C12" s="281" t="s">
        <v>955</v>
      </c>
      <c r="D12" s="21"/>
      <c r="E12" s="21"/>
    </row>
  </sheetData>
  <phoneticPr fontId="36" type="noConversion"/>
  <pageMargins left="0.75" right="0.75" top="1" bottom="1" header="0.5" footer="0.5"/>
  <pageSetup orientation="portrait" r:id="rId1"/>
  <headerFooter alignWithMargins="0"/>
  <ignoredErrors>
    <ignoredError sqref="A6:B1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46"/>
  <sheetViews>
    <sheetView workbookViewId="0">
      <selection activeCell="B31" sqref="B31"/>
    </sheetView>
  </sheetViews>
  <sheetFormatPr defaultRowHeight="12.75"/>
  <cols>
    <col min="1" max="1" width="62.5703125" style="124" customWidth="1"/>
    <col min="2" max="2" width="15.85546875" style="124" customWidth="1"/>
    <col min="3" max="3" width="14.42578125" style="124" customWidth="1"/>
    <col min="4" max="16384" width="9.140625" style="124"/>
  </cols>
  <sheetData>
    <row r="1" spans="1:3" s="120" customFormat="1" ht="15.75">
      <c r="A1" s="118" t="s">
        <v>1028</v>
      </c>
      <c r="B1" s="119"/>
      <c r="C1" s="119"/>
    </row>
    <row r="2" spans="1:3" s="120" customFormat="1" ht="15.75">
      <c r="A2" s="121" t="s">
        <v>987</v>
      </c>
      <c r="B2" s="121"/>
    </row>
    <row r="3" spans="1:3">
      <c r="A3" s="122"/>
      <c r="B3" s="123" t="s">
        <v>170</v>
      </c>
    </row>
    <row r="4" spans="1:3" ht="30.75" customHeight="1">
      <c r="A4" s="309" t="s">
        <v>487</v>
      </c>
      <c r="B4" s="310" t="s">
        <v>172</v>
      </c>
    </row>
    <row r="5" spans="1:3" ht="18" customHeight="1">
      <c r="A5" s="311" t="s">
        <v>488</v>
      </c>
      <c r="B5" s="312">
        <v>14058</v>
      </c>
    </row>
    <row r="6" spans="1:3" ht="18" customHeight="1">
      <c r="A6" s="311" t="s">
        <v>516</v>
      </c>
      <c r="B6" s="312">
        <v>116</v>
      </c>
    </row>
    <row r="7" spans="1:3" ht="18" customHeight="1">
      <c r="A7" s="311" t="s">
        <v>517</v>
      </c>
      <c r="B7" s="312">
        <v>116</v>
      </c>
    </row>
    <row r="8" spans="1:3" ht="18" customHeight="1">
      <c r="A8" s="311" t="s">
        <v>518</v>
      </c>
      <c r="B8" s="312">
        <v>125</v>
      </c>
    </row>
    <row r="9" spans="1:3" ht="18" customHeight="1">
      <c r="A9" s="311" t="s">
        <v>519</v>
      </c>
      <c r="B9" s="312">
        <v>126</v>
      </c>
    </row>
    <row r="10" spans="1:3" ht="18" customHeight="1">
      <c r="A10" s="311" t="s">
        <v>520</v>
      </c>
      <c r="B10" s="312">
        <v>124</v>
      </c>
    </row>
    <row r="11" spans="1:3" ht="18" customHeight="1">
      <c r="A11" s="311" t="s">
        <v>521</v>
      </c>
      <c r="B11" s="312">
        <v>140</v>
      </c>
    </row>
    <row r="12" spans="1:3" ht="18" customHeight="1">
      <c r="A12" s="311" t="s">
        <v>522</v>
      </c>
      <c r="B12" s="312">
        <v>118</v>
      </c>
    </row>
    <row r="13" spans="1:3" ht="18" customHeight="1">
      <c r="A13" s="311" t="s">
        <v>523</v>
      </c>
      <c r="B13" s="312">
        <v>124</v>
      </c>
    </row>
    <row r="14" spans="1:3" ht="18" customHeight="1">
      <c r="A14" s="311" t="s">
        <v>524</v>
      </c>
      <c r="B14" s="312">
        <f>SUM(B6:B13)</f>
        <v>989</v>
      </c>
    </row>
    <row r="15" spans="1:3" ht="18" customHeight="1">
      <c r="A15" s="311" t="s">
        <v>173</v>
      </c>
      <c r="B15" s="312">
        <v>1124</v>
      </c>
    </row>
    <row r="16" spans="1:3" ht="18" customHeight="1">
      <c r="A16" s="313" t="s">
        <v>527</v>
      </c>
      <c r="B16" s="312">
        <v>599</v>
      </c>
    </row>
    <row r="17" spans="1:2" ht="18" customHeight="1">
      <c r="A17" s="314" t="s">
        <v>525</v>
      </c>
      <c r="B17" s="315">
        <v>12346</v>
      </c>
    </row>
    <row r="18" spans="1:2" ht="18" customHeight="1">
      <c r="A18" s="313" t="s">
        <v>526</v>
      </c>
      <c r="B18" s="312">
        <v>2601</v>
      </c>
    </row>
    <row r="19" spans="1:2" ht="18" customHeight="1">
      <c r="A19" s="526" t="s">
        <v>1017</v>
      </c>
      <c r="B19" s="315">
        <v>7570</v>
      </c>
    </row>
    <row r="20" spans="1:2" ht="18" customHeight="1">
      <c r="A20" s="313" t="s">
        <v>425</v>
      </c>
      <c r="B20" s="312">
        <v>1997</v>
      </c>
    </row>
    <row r="21" spans="1:2" ht="18" customHeight="1">
      <c r="A21" s="314" t="s">
        <v>464</v>
      </c>
      <c r="B21" s="315">
        <v>6513</v>
      </c>
    </row>
    <row r="22" spans="1:2" ht="18" customHeight="1">
      <c r="A22" s="314" t="s">
        <v>465</v>
      </c>
      <c r="B22" s="315">
        <v>2891</v>
      </c>
    </row>
    <row r="23" spans="1:2" ht="18" customHeight="1">
      <c r="A23" s="314" t="s">
        <v>940</v>
      </c>
      <c r="B23" s="315"/>
    </row>
    <row r="24" spans="1:2" ht="18" customHeight="1">
      <c r="A24" s="313" t="s">
        <v>174</v>
      </c>
      <c r="B24" s="312">
        <v>3367</v>
      </c>
    </row>
    <row r="25" spans="1:2" ht="18" customHeight="1">
      <c r="A25" s="313" t="s">
        <v>490</v>
      </c>
      <c r="B25" s="312">
        <v>1149</v>
      </c>
    </row>
    <row r="26" spans="1:2" ht="18" customHeight="1">
      <c r="A26" s="313" t="s">
        <v>374</v>
      </c>
      <c r="B26" s="312">
        <v>2138</v>
      </c>
    </row>
    <row r="27" spans="1:2" ht="18" customHeight="1">
      <c r="A27" s="313" t="s">
        <v>175</v>
      </c>
      <c r="B27" s="312">
        <v>2891</v>
      </c>
    </row>
    <row r="28" spans="1:2" ht="18" customHeight="1">
      <c r="A28" s="311" t="s">
        <v>176</v>
      </c>
      <c r="B28" s="312">
        <v>6647</v>
      </c>
    </row>
    <row r="29" spans="1:2" ht="18" customHeight="1">
      <c r="A29" s="316" t="s">
        <v>938</v>
      </c>
      <c r="B29" s="312">
        <v>800</v>
      </c>
    </row>
    <row r="30" spans="1:2" ht="18" customHeight="1">
      <c r="A30" s="317" t="s">
        <v>939</v>
      </c>
      <c r="B30" s="318">
        <v>480</v>
      </c>
    </row>
    <row r="31" spans="1:2" ht="18" customHeight="1">
      <c r="A31" s="315" t="s">
        <v>466</v>
      </c>
      <c r="B31" s="315">
        <v>119</v>
      </c>
    </row>
    <row r="32" spans="1:2" ht="18" customHeight="1">
      <c r="A32" s="315" t="s">
        <v>467</v>
      </c>
      <c r="B32" s="315">
        <v>120</v>
      </c>
    </row>
    <row r="33" spans="1:2" ht="18" customHeight="1">
      <c r="A33" s="315" t="s">
        <v>468</v>
      </c>
      <c r="B33" s="315">
        <v>112</v>
      </c>
    </row>
    <row r="34" spans="1:2" ht="18" customHeight="1">
      <c r="A34" s="315" t="s">
        <v>469</v>
      </c>
      <c r="B34" s="315">
        <v>138</v>
      </c>
    </row>
    <row r="35" spans="1:2" ht="18" customHeight="1">
      <c r="A35" s="315" t="s">
        <v>470</v>
      </c>
      <c r="B35" s="315">
        <v>126</v>
      </c>
    </row>
    <row r="36" spans="1:2" ht="18" customHeight="1">
      <c r="A36" s="315" t="s">
        <v>471</v>
      </c>
      <c r="B36" s="315">
        <v>133</v>
      </c>
    </row>
    <row r="37" spans="1:2" ht="18" customHeight="1">
      <c r="A37" s="315" t="s">
        <v>472</v>
      </c>
      <c r="B37" s="315">
        <v>122</v>
      </c>
    </row>
    <row r="38" spans="1:2" ht="18" customHeight="1">
      <c r="A38" s="315" t="s">
        <v>473</v>
      </c>
      <c r="B38" s="315">
        <v>146</v>
      </c>
    </row>
    <row r="39" spans="1:2" ht="18" customHeight="1">
      <c r="A39" s="315" t="s">
        <v>474</v>
      </c>
      <c r="B39" s="315">
        <v>137</v>
      </c>
    </row>
    <row r="40" spans="1:2" ht="18" customHeight="1">
      <c r="A40" s="315" t="s">
        <v>475</v>
      </c>
      <c r="B40" s="315">
        <v>153</v>
      </c>
    </row>
    <row r="41" spans="1:2" ht="18" customHeight="1">
      <c r="A41" s="315" t="s">
        <v>476</v>
      </c>
      <c r="B41" s="315">
        <v>168</v>
      </c>
    </row>
    <row r="42" spans="1:2">
      <c r="A42" s="315" t="s">
        <v>477</v>
      </c>
      <c r="B42" s="315">
        <v>124</v>
      </c>
    </row>
    <row r="43" spans="1:2">
      <c r="A43" s="315" t="s">
        <v>366</v>
      </c>
      <c r="B43" s="315"/>
    </row>
    <row r="44" spans="1:2">
      <c r="A44" s="315" t="s">
        <v>367</v>
      </c>
      <c r="B44" s="315"/>
    </row>
    <row r="45" spans="1:2">
      <c r="A45" s="319" t="s">
        <v>177</v>
      </c>
      <c r="B45" s="320"/>
    </row>
    <row r="46" spans="1:2">
      <c r="A46" s="245" t="s">
        <v>941</v>
      </c>
    </row>
  </sheetData>
  <phoneticPr fontId="32" type="noConversion"/>
  <printOptions horizontalCentered="1"/>
  <pageMargins left="0.75" right="0.75" top="0.61" bottom="0.59" header="0.5" footer="0.5"/>
  <pageSetup paperSize="9" scale="95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21"/>
  <sheetViews>
    <sheetView topLeftCell="A10" workbookViewId="0">
      <selection activeCell="D21" sqref="D21"/>
    </sheetView>
  </sheetViews>
  <sheetFormatPr defaultRowHeight="12.75"/>
  <cols>
    <col min="1" max="1" width="34" style="176" customWidth="1"/>
    <col min="2" max="2" width="30.7109375" style="174" customWidth="1"/>
    <col min="3" max="16384" width="9.140625" style="174"/>
  </cols>
  <sheetData>
    <row r="1" spans="1:4" s="171" customFormat="1" ht="12.75" customHeight="1">
      <c r="A1" s="594" t="s">
        <v>169</v>
      </c>
      <c r="B1" s="594"/>
    </row>
    <row r="2" spans="1:4" ht="12.75" customHeight="1">
      <c r="A2" s="172"/>
      <c r="B2" s="173"/>
      <c r="D2" s="54" t="s">
        <v>983</v>
      </c>
    </row>
    <row r="3" spans="1:4" ht="25.5">
      <c r="A3" s="143" t="s">
        <v>879</v>
      </c>
      <c r="B3" s="143" t="s">
        <v>52</v>
      </c>
      <c r="C3" s="301" t="s">
        <v>1018</v>
      </c>
      <c r="D3" s="527" t="s">
        <v>1019</v>
      </c>
    </row>
    <row r="4" spans="1:4">
      <c r="A4" s="430"/>
      <c r="B4" s="431" t="s">
        <v>156</v>
      </c>
      <c r="C4" s="432">
        <f>SUM(C5:C8)</f>
        <v>4651</v>
      </c>
      <c r="D4" s="432">
        <f>SUM(D5:D8)</f>
        <v>5385</v>
      </c>
    </row>
    <row r="5" spans="1:4">
      <c r="A5" s="427" t="s">
        <v>539</v>
      </c>
      <c r="B5" s="299" t="s">
        <v>365</v>
      </c>
      <c r="C5" s="175">
        <v>1315</v>
      </c>
      <c r="D5" s="175">
        <v>2000</v>
      </c>
    </row>
    <row r="6" spans="1:4">
      <c r="A6" s="427">
        <v>2400125</v>
      </c>
      <c r="B6" s="299" t="s">
        <v>157</v>
      </c>
      <c r="C6" s="175">
        <v>1132</v>
      </c>
      <c r="D6" s="175">
        <v>1135</v>
      </c>
    </row>
    <row r="7" spans="1:4">
      <c r="A7" s="427" t="s">
        <v>541</v>
      </c>
      <c r="B7" s="299" t="s">
        <v>158</v>
      </c>
      <c r="C7" s="175">
        <v>1659</v>
      </c>
      <c r="D7" s="175">
        <v>1700</v>
      </c>
    </row>
    <row r="8" spans="1:4">
      <c r="A8" s="427" t="s">
        <v>542</v>
      </c>
      <c r="B8" s="299" t="s">
        <v>159</v>
      </c>
      <c r="C8" s="175">
        <v>545</v>
      </c>
      <c r="D8" s="175">
        <v>550</v>
      </c>
    </row>
    <row r="9" spans="1:4" ht="38.25">
      <c r="A9" s="433" t="s">
        <v>540</v>
      </c>
      <c r="B9" s="359" t="s">
        <v>564</v>
      </c>
      <c r="C9" s="432">
        <v>1772</v>
      </c>
      <c r="D9" s="432">
        <v>2000</v>
      </c>
    </row>
    <row r="10" spans="1:4">
      <c r="A10" s="433"/>
      <c r="B10" s="434" t="s">
        <v>364</v>
      </c>
      <c r="C10" s="432">
        <f>SUM(C9,C4)</f>
        <v>6423</v>
      </c>
      <c r="D10" s="432">
        <f>SUM(D9,D4)</f>
        <v>7385</v>
      </c>
    </row>
    <row r="11" spans="1:4" ht="37.5" customHeight="1">
      <c r="A11" s="435"/>
      <c r="B11" s="436" t="s">
        <v>572</v>
      </c>
      <c r="C11" s="432">
        <f>SUM(C12:C20)</f>
        <v>4742</v>
      </c>
      <c r="D11" s="432">
        <f>SUM(D12:D20)</f>
        <v>4740</v>
      </c>
    </row>
    <row r="12" spans="1:4">
      <c r="A12" s="427" t="s">
        <v>543</v>
      </c>
      <c r="B12" s="299" t="s">
        <v>479</v>
      </c>
      <c r="C12" s="175">
        <v>1057</v>
      </c>
      <c r="D12" s="175">
        <v>1060</v>
      </c>
    </row>
    <row r="13" spans="1:4" ht="74.25" customHeight="1">
      <c r="A13" s="428" t="s">
        <v>544</v>
      </c>
      <c r="B13" s="299" t="s">
        <v>545</v>
      </c>
      <c r="C13" s="175">
        <v>1270</v>
      </c>
      <c r="D13" s="175">
        <v>1270</v>
      </c>
    </row>
    <row r="14" spans="1:4">
      <c r="A14" s="427" t="s">
        <v>546</v>
      </c>
      <c r="B14" s="299" t="s">
        <v>160</v>
      </c>
      <c r="C14" s="175"/>
      <c r="D14" s="175"/>
    </row>
    <row r="15" spans="1:4">
      <c r="A15" s="427" t="s">
        <v>547</v>
      </c>
      <c r="B15" s="299" t="s">
        <v>161</v>
      </c>
      <c r="C15" s="175">
        <v>95</v>
      </c>
      <c r="D15" s="175">
        <v>95</v>
      </c>
    </row>
    <row r="16" spans="1:4" ht="76.5">
      <c r="A16" s="428" t="s">
        <v>548</v>
      </c>
      <c r="B16" s="299" t="s">
        <v>162</v>
      </c>
      <c r="C16" s="175">
        <v>400</v>
      </c>
      <c r="D16" s="175">
        <v>400</v>
      </c>
    </row>
    <row r="17" spans="1:4">
      <c r="A17" s="427" t="s">
        <v>549</v>
      </c>
      <c r="B17" s="299" t="s">
        <v>163</v>
      </c>
      <c r="C17" s="175">
        <v>506</v>
      </c>
      <c r="D17" s="175">
        <v>505</v>
      </c>
    </row>
    <row r="18" spans="1:4" ht="48">
      <c r="A18" s="429" t="s">
        <v>550</v>
      </c>
      <c r="B18" s="299" t="s">
        <v>164</v>
      </c>
      <c r="C18" s="175">
        <v>1366</v>
      </c>
      <c r="D18" s="175">
        <v>1365</v>
      </c>
    </row>
    <row r="19" spans="1:4" ht="25.5">
      <c r="A19" s="427" t="s">
        <v>551</v>
      </c>
      <c r="B19" s="299" t="s">
        <v>552</v>
      </c>
      <c r="C19" s="175"/>
      <c r="D19" s="175"/>
    </row>
    <row r="20" spans="1:4">
      <c r="A20" s="427" t="s">
        <v>553</v>
      </c>
      <c r="B20" s="299" t="s">
        <v>165</v>
      </c>
      <c r="C20" s="175">
        <v>48</v>
      </c>
      <c r="D20" s="175">
        <v>45</v>
      </c>
    </row>
    <row r="21" spans="1:4">
      <c r="A21" s="437"/>
      <c r="B21" s="434" t="s">
        <v>554</v>
      </c>
      <c r="C21" s="432">
        <f>SUM(C11,C10)</f>
        <v>11165</v>
      </c>
      <c r="D21" s="432">
        <f>SUM(D11,D10)</f>
        <v>12125</v>
      </c>
    </row>
  </sheetData>
  <mergeCells count="1">
    <mergeCell ref="A1:B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9"/>
  <sheetViews>
    <sheetView workbookViewId="0"/>
  </sheetViews>
  <sheetFormatPr defaultRowHeight="12.75"/>
  <cols>
    <col min="1" max="1" width="9.140625" style="3"/>
    <col min="2" max="2" width="9.140625" style="50"/>
    <col min="3" max="3" width="49.140625" style="3" customWidth="1"/>
    <col min="4" max="4" width="9.28515625" style="3" customWidth="1"/>
    <col min="5" max="5" width="10.42578125" style="3" customWidth="1"/>
    <col min="6" max="16384" width="9.140625" style="3"/>
  </cols>
  <sheetData>
    <row r="1" spans="1:5">
      <c r="A1" s="264" t="s">
        <v>505</v>
      </c>
      <c r="B1" s="262"/>
      <c r="C1" s="263"/>
    </row>
    <row r="2" spans="1:5">
      <c r="A2" s="68"/>
      <c r="B2" s="138"/>
      <c r="C2" s="134"/>
      <c r="E2" s="54" t="s">
        <v>984</v>
      </c>
    </row>
    <row r="3" spans="1:5" ht="25.5" customHeight="1">
      <c r="A3" s="301" t="s">
        <v>421</v>
      </c>
      <c r="B3" s="42" t="s">
        <v>422</v>
      </c>
      <c r="C3" s="143" t="s">
        <v>52</v>
      </c>
      <c r="D3" s="301" t="s">
        <v>1018</v>
      </c>
      <c r="E3" s="527" t="s">
        <v>1019</v>
      </c>
    </row>
    <row r="4" spans="1:5">
      <c r="A4" s="370"/>
      <c r="B4" s="371"/>
      <c r="C4" s="368" t="s">
        <v>94</v>
      </c>
      <c r="D4" s="360"/>
      <c r="E4" s="360"/>
    </row>
    <row r="5" spans="1:5" ht="38.25">
      <c r="A5" s="143">
        <v>1100032</v>
      </c>
      <c r="B5" s="41"/>
      <c r="C5" s="8" t="s">
        <v>502</v>
      </c>
      <c r="D5" s="21"/>
      <c r="E5" s="21"/>
    </row>
    <row r="6" spans="1:5" ht="38.25">
      <c r="A6" s="143">
        <v>1100033</v>
      </c>
      <c r="B6" s="41"/>
      <c r="C6" s="8" t="s">
        <v>503</v>
      </c>
      <c r="D6" s="21"/>
      <c r="E6" s="21"/>
    </row>
    <row r="7" spans="1:5" ht="51">
      <c r="A7" s="143">
        <v>1100034</v>
      </c>
      <c r="B7" s="41"/>
      <c r="C7" s="8" t="s">
        <v>504</v>
      </c>
      <c r="D7" s="21"/>
      <c r="E7" s="21"/>
    </row>
    <row r="9" spans="1:5">
      <c r="A9" s="595" t="s">
        <v>506</v>
      </c>
      <c r="B9" s="595"/>
      <c r="C9" s="595"/>
      <c r="D9" s="595"/>
      <c r="E9" s="595"/>
    </row>
  </sheetData>
  <mergeCells count="1">
    <mergeCell ref="A9:E9"/>
  </mergeCells>
  <phoneticPr fontId="68" type="noConversion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39"/>
  <sheetViews>
    <sheetView workbookViewId="0">
      <selection activeCell="G3" sqref="G3:L3"/>
    </sheetView>
  </sheetViews>
  <sheetFormatPr defaultRowHeight="12.75"/>
  <cols>
    <col min="1" max="1" width="16" style="444" customWidth="1"/>
    <col min="2" max="2" width="20.5703125" style="444" customWidth="1"/>
    <col min="3" max="3" width="9.140625" style="444"/>
    <col min="4" max="4" width="28.7109375" style="444" customWidth="1"/>
    <col min="5" max="5" width="12.5703125" style="444" customWidth="1"/>
    <col min="6" max="6" width="10.85546875" style="444" customWidth="1"/>
    <col min="7" max="7" width="8.85546875" style="444" customWidth="1"/>
    <col min="8" max="8" width="10" style="444" customWidth="1"/>
    <col min="9" max="9" width="9.85546875" style="444" customWidth="1"/>
    <col min="10" max="10" width="8.85546875" style="444" customWidth="1"/>
    <col min="11" max="11" width="8.7109375" style="444" customWidth="1"/>
    <col min="12" max="12" width="9.42578125" style="444" customWidth="1"/>
    <col min="13" max="16384" width="9.140625" style="444"/>
  </cols>
  <sheetData>
    <row r="1" spans="1:12" s="68" customFormat="1" ht="16.5" customHeight="1">
      <c r="A1" s="596" t="s">
        <v>1020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</row>
    <row r="2" spans="1:12" ht="30" customHeight="1">
      <c r="A2" s="598" t="s">
        <v>577</v>
      </c>
      <c r="B2" s="598" t="s">
        <v>578</v>
      </c>
      <c r="C2" s="598" t="s">
        <v>579</v>
      </c>
      <c r="D2" s="598" t="s">
        <v>580</v>
      </c>
      <c r="E2" s="598" t="s">
        <v>581</v>
      </c>
      <c r="F2" s="598" t="s">
        <v>582</v>
      </c>
      <c r="G2" s="599" t="s">
        <v>583</v>
      </c>
      <c r="H2" s="599"/>
      <c r="I2" s="599"/>
      <c r="J2" s="599"/>
      <c r="K2" s="599"/>
      <c r="L2" s="599"/>
    </row>
    <row r="3" spans="1:12" ht="29.25" customHeight="1">
      <c r="A3" s="598"/>
      <c r="B3" s="598"/>
      <c r="C3" s="598"/>
      <c r="D3" s="598"/>
      <c r="E3" s="598"/>
      <c r="F3" s="598"/>
      <c r="G3" s="600" t="s">
        <v>1018</v>
      </c>
      <c r="H3" s="600"/>
      <c r="I3" s="600"/>
      <c r="J3" s="600" t="s">
        <v>1019</v>
      </c>
      <c r="K3" s="600"/>
      <c r="L3" s="600"/>
    </row>
    <row r="4" spans="1:12" ht="38.25" customHeight="1">
      <c r="A4" s="598"/>
      <c r="B4" s="598"/>
      <c r="C4" s="598"/>
      <c r="D4" s="598"/>
      <c r="E4" s="598"/>
      <c r="F4" s="598"/>
      <c r="G4" s="452" t="s">
        <v>584</v>
      </c>
      <c r="H4" s="227" t="s">
        <v>585</v>
      </c>
      <c r="I4" s="227" t="s">
        <v>586</v>
      </c>
      <c r="J4" s="452" t="s">
        <v>584</v>
      </c>
      <c r="K4" s="227" t="s">
        <v>585</v>
      </c>
      <c r="L4" s="227" t="s">
        <v>586</v>
      </c>
    </row>
    <row r="5" spans="1:12" ht="18" customHeight="1">
      <c r="A5" s="227">
        <v>0</v>
      </c>
      <c r="B5" s="227">
        <v>1</v>
      </c>
      <c r="C5" s="453">
        <v>2</v>
      </c>
      <c r="D5" s="453">
        <v>3</v>
      </c>
      <c r="E5" s="453">
        <v>4</v>
      </c>
      <c r="F5" s="453">
        <v>5</v>
      </c>
      <c r="G5" s="453">
        <v>6</v>
      </c>
      <c r="H5" s="453">
        <v>7</v>
      </c>
      <c r="I5" s="453">
        <v>8</v>
      </c>
      <c r="J5" s="453">
        <v>9</v>
      </c>
      <c r="K5" s="453">
        <v>10</v>
      </c>
      <c r="L5" s="453">
        <v>11</v>
      </c>
    </row>
    <row r="6" spans="1:12">
      <c r="A6" s="601" t="s">
        <v>587</v>
      </c>
      <c r="B6" s="448"/>
      <c r="C6" s="448"/>
      <c r="D6" s="448"/>
      <c r="E6" s="448"/>
      <c r="F6" s="448"/>
      <c r="G6" s="448"/>
      <c r="H6" s="448"/>
      <c r="I6" s="448"/>
      <c r="J6" s="448"/>
      <c r="K6" s="448"/>
      <c r="L6" s="453"/>
    </row>
    <row r="7" spans="1:12">
      <c r="A7" s="601"/>
      <c r="B7" s="448"/>
      <c r="C7" s="448"/>
      <c r="D7" s="448"/>
      <c r="E7" s="448"/>
      <c r="F7" s="448"/>
      <c r="G7" s="448"/>
      <c r="H7" s="448"/>
      <c r="I7" s="448"/>
      <c r="J7" s="448"/>
      <c r="K7" s="227"/>
      <c r="L7" s="448"/>
    </row>
    <row r="8" spans="1:12">
      <c r="A8" s="601"/>
      <c r="B8" s="448"/>
      <c r="C8" s="448"/>
      <c r="D8" s="448"/>
      <c r="E8" s="448"/>
      <c r="F8" s="448"/>
      <c r="G8" s="448"/>
      <c r="H8" s="448"/>
      <c r="I8" s="448"/>
      <c r="J8" s="448"/>
      <c r="K8" s="227"/>
      <c r="L8" s="448"/>
    </row>
    <row r="9" spans="1:12">
      <c r="A9" s="601"/>
      <c r="B9" s="448"/>
      <c r="C9" s="448"/>
      <c r="D9" s="448"/>
      <c r="E9" s="448"/>
      <c r="F9" s="448"/>
      <c r="G9" s="448"/>
      <c r="H9" s="448"/>
      <c r="I9" s="448"/>
      <c r="J9" s="448"/>
      <c r="K9" s="227"/>
      <c r="L9" s="448"/>
    </row>
    <row r="10" spans="1:12">
      <c r="A10" s="601"/>
      <c r="B10" s="448"/>
      <c r="C10" s="448"/>
      <c r="D10" s="448"/>
      <c r="E10" s="448"/>
      <c r="F10" s="448"/>
      <c r="G10" s="448"/>
      <c r="H10" s="448"/>
      <c r="I10" s="448"/>
      <c r="J10" s="448"/>
      <c r="K10" s="227"/>
      <c r="L10" s="448"/>
    </row>
    <row r="11" spans="1:12">
      <c r="A11" s="601" t="s">
        <v>588</v>
      </c>
      <c r="B11" s="448"/>
      <c r="C11" s="448"/>
      <c r="D11" s="448"/>
      <c r="E11" s="448"/>
      <c r="F11" s="448"/>
      <c r="G11" s="448"/>
      <c r="H11" s="448"/>
      <c r="I11" s="448"/>
      <c r="J11" s="448"/>
      <c r="K11" s="227"/>
      <c r="L11" s="448"/>
    </row>
    <row r="12" spans="1:12">
      <c r="A12" s="601"/>
      <c r="B12" s="448"/>
      <c r="C12" s="448"/>
      <c r="D12" s="448"/>
      <c r="E12" s="448"/>
      <c r="F12" s="448"/>
      <c r="G12" s="448"/>
      <c r="H12" s="448"/>
      <c r="I12" s="448"/>
      <c r="J12" s="448"/>
      <c r="K12" s="227"/>
      <c r="L12" s="448"/>
    </row>
    <row r="13" spans="1:12">
      <c r="A13" s="601"/>
      <c r="B13" s="448"/>
      <c r="C13" s="448"/>
      <c r="D13" s="448"/>
      <c r="E13" s="448"/>
      <c r="F13" s="448"/>
      <c r="G13" s="448"/>
      <c r="H13" s="448"/>
      <c r="I13" s="448"/>
      <c r="J13" s="448"/>
      <c r="K13" s="227"/>
      <c r="L13" s="448"/>
    </row>
    <row r="14" spans="1:12">
      <c r="A14" s="601"/>
      <c r="B14" s="448"/>
      <c r="C14" s="448"/>
      <c r="D14" s="448"/>
      <c r="E14" s="448"/>
      <c r="F14" s="448"/>
      <c r="G14" s="448"/>
      <c r="H14" s="448"/>
      <c r="I14" s="448"/>
      <c r="J14" s="448"/>
      <c r="K14" s="227"/>
      <c r="L14" s="448"/>
    </row>
    <row r="15" spans="1:12">
      <c r="A15" s="601"/>
      <c r="B15" s="448"/>
      <c r="C15" s="448"/>
      <c r="D15" s="448"/>
      <c r="E15" s="448"/>
      <c r="F15" s="448"/>
      <c r="G15" s="448"/>
      <c r="H15" s="448"/>
      <c r="I15" s="448"/>
      <c r="J15" s="448"/>
      <c r="K15" s="227"/>
      <c r="L15" s="448"/>
    </row>
    <row r="16" spans="1:12">
      <c r="A16" s="601" t="s">
        <v>589</v>
      </c>
      <c r="B16" s="448"/>
      <c r="C16" s="448"/>
      <c r="D16" s="448"/>
      <c r="E16" s="448"/>
      <c r="F16" s="448"/>
      <c r="G16" s="448"/>
      <c r="H16" s="448"/>
      <c r="I16" s="448"/>
      <c r="J16" s="448"/>
      <c r="K16" s="227"/>
      <c r="L16" s="448"/>
    </row>
    <row r="17" spans="1:12">
      <c r="A17" s="601"/>
      <c r="B17" s="448"/>
      <c r="C17" s="448"/>
      <c r="D17" s="448"/>
      <c r="E17" s="448"/>
      <c r="F17" s="448"/>
      <c r="G17" s="448"/>
      <c r="H17" s="448"/>
      <c r="I17" s="448"/>
      <c r="J17" s="448"/>
      <c r="K17" s="227"/>
      <c r="L17" s="448"/>
    </row>
    <row r="18" spans="1:12">
      <c r="A18" s="601"/>
      <c r="B18" s="448"/>
      <c r="C18" s="448"/>
      <c r="D18" s="448"/>
      <c r="E18" s="448"/>
      <c r="F18" s="448"/>
      <c r="G18" s="448"/>
      <c r="H18" s="448"/>
      <c r="I18" s="448"/>
      <c r="J18" s="448"/>
      <c r="K18" s="227"/>
      <c r="L18" s="448"/>
    </row>
    <row r="19" spans="1:12">
      <c r="A19" s="601"/>
      <c r="B19" s="448"/>
      <c r="C19" s="448"/>
      <c r="D19" s="448"/>
      <c r="E19" s="448"/>
      <c r="F19" s="448"/>
      <c r="G19" s="448"/>
      <c r="H19" s="448"/>
      <c r="I19" s="448"/>
      <c r="J19" s="448"/>
      <c r="K19" s="227"/>
      <c r="L19" s="448"/>
    </row>
    <row r="20" spans="1:12">
      <c r="A20" s="601"/>
      <c r="B20" s="448"/>
      <c r="C20" s="448"/>
      <c r="D20" s="448"/>
      <c r="E20" s="448"/>
      <c r="F20" s="448"/>
      <c r="G20" s="448"/>
      <c r="H20" s="448"/>
      <c r="I20" s="448"/>
      <c r="J20" s="448"/>
      <c r="K20" s="227"/>
      <c r="L20" s="448"/>
    </row>
    <row r="21" spans="1:12">
      <c r="A21" s="601"/>
      <c r="B21" s="448"/>
      <c r="C21" s="448"/>
      <c r="D21" s="448"/>
      <c r="E21" s="448"/>
      <c r="F21" s="448"/>
      <c r="G21" s="448"/>
      <c r="H21" s="448"/>
      <c r="I21" s="448"/>
      <c r="J21" s="448"/>
      <c r="K21" s="227"/>
      <c r="L21" s="448"/>
    </row>
    <row r="22" spans="1:12">
      <c r="A22" s="601"/>
      <c r="B22" s="448"/>
      <c r="C22" s="448"/>
      <c r="D22" s="448"/>
      <c r="E22" s="448"/>
      <c r="F22" s="448"/>
      <c r="G22" s="448"/>
      <c r="H22" s="448"/>
      <c r="I22" s="448"/>
      <c r="J22" s="448"/>
      <c r="K22" s="227"/>
      <c r="L22" s="448"/>
    </row>
    <row r="23" spans="1:12">
      <c r="A23" s="601" t="s">
        <v>590</v>
      </c>
      <c r="B23" s="448"/>
      <c r="C23" s="448"/>
      <c r="D23" s="448"/>
      <c r="E23" s="448"/>
      <c r="F23" s="448"/>
      <c r="G23" s="448"/>
      <c r="H23" s="448"/>
      <c r="I23" s="448"/>
      <c r="J23" s="448"/>
      <c r="K23" s="227"/>
      <c r="L23" s="448"/>
    </row>
    <row r="24" spans="1:12">
      <c r="A24" s="601"/>
      <c r="B24" s="448"/>
      <c r="C24" s="448"/>
      <c r="D24" s="448"/>
      <c r="E24" s="448"/>
      <c r="F24" s="448"/>
      <c r="G24" s="448"/>
      <c r="H24" s="448"/>
      <c r="I24" s="448"/>
      <c r="J24" s="448"/>
      <c r="K24" s="227"/>
      <c r="L24" s="448"/>
    </row>
    <row r="25" spans="1:12">
      <c r="A25" s="601"/>
      <c r="B25" s="448"/>
      <c r="C25" s="448"/>
      <c r="D25" s="448"/>
      <c r="E25" s="448"/>
      <c r="F25" s="448"/>
      <c r="G25" s="448"/>
      <c r="H25" s="448"/>
      <c r="I25" s="448"/>
      <c r="J25" s="448"/>
      <c r="K25" s="227"/>
      <c r="L25" s="448"/>
    </row>
    <row r="26" spans="1:12">
      <c r="A26" s="601"/>
      <c r="B26" s="448"/>
      <c r="C26" s="448"/>
      <c r="D26" s="448"/>
      <c r="E26" s="448"/>
      <c r="F26" s="448"/>
      <c r="G26" s="448"/>
      <c r="H26" s="448"/>
      <c r="I26" s="448"/>
      <c r="J26" s="448"/>
      <c r="K26" s="227"/>
      <c r="L26" s="448"/>
    </row>
    <row r="27" spans="1:12">
      <c r="A27" s="601"/>
      <c r="B27" s="448"/>
      <c r="C27" s="448"/>
      <c r="D27" s="448"/>
      <c r="E27" s="448"/>
      <c r="F27" s="448"/>
      <c r="G27" s="448"/>
      <c r="H27" s="448"/>
      <c r="I27" s="448"/>
      <c r="J27" s="448"/>
      <c r="K27" s="227"/>
      <c r="L27" s="448"/>
    </row>
    <row r="28" spans="1:12">
      <c r="A28" s="601"/>
      <c r="B28" s="448"/>
      <c r="C28" s="448"/>
      <c r="D28" s="448"/>
      <c r="E28" s="448"/>
      <c r="F28" s="448"/>
      <c r="G28" s="448"/>
      <c r="H28" s="448"/>
      <c r="I28" s="448"/>
      <c r="J28" s="448"/>
      <c r="K28" s="227"/>
      <c r="L28" s="448"/>
    </row>
    <row r="29" spans="1:12">
      <c r="A29" s="601"/>
      <c r="B29" s="448"/>
      <c r="C29" s="448"/>
      <c r="D29" s="448"/>
      <c r="E29" s="448"/>
      <c r="F29" s="448"/>
      <c r="G29" s="448"/>
      <c r="H29" s="448"/>
      <c r="I29" s="448"/>
      <c r="J29" s="448"/>
      <c r="K29" s="227"/>
      <c r="L29" s="448"/>
    </row>
    <row r="30" spans="1:12">
      <c r="A30" s="601" t="s">
        <v>591</v>
      </c>
      <c r="B30" s="448"/>
      <c r="C30" s="448"/>
      <c r="D30" s="448"/>
      <c r="E30" s="448"/>
      <c r="F30" s="448"/>
      <c r="G30" s="448"/>
      <c r="H30" s="448"/>
      <c r="I30" s="448"/>
      <c r="J30" s="448"/>
      <c r="K30" s="227"/>
      <c r="L30" s="448"/>
    </row>
    <row r="31" spans="1:12">
      <c r="A31" s="601"/>
      <c r="B31" s="448"/>
      <c r="C31" s="448"/>
      <c r="D31" s="448"/>
      <c r="E31" s="448"/>
      <c r="F31" s="448"/>
      <c r="G31" s="448"/>
      <c r="H31" s="448"/>
      <c r="I31" s="448"/>
      <c r="J31" s="448"/>
      <c r="K31" s="227"/>
      <c r="L31" s="448"/>
    </row>
    <row r="32" spans="1:12">
      <c r="A32" s="601"/>
      <c r="B32" s="448"/>
      <c r="C32" s="448"/>
      <c r="D32" s="448"/>
      <c r="E32" s="448"/>
      <c r="F32" s="448"/>
      <c r="G32" s="448"/>
      <c r="H32" s="448"/>
      <c r="I32" s="448"/>
      <c r="J32" s="448"/>
      <c r="K32" s="227"/>
      <c r="L32" s="448"/>
    </row>
    <row r="33" spans="1:12">
      <c r="A33" s="601"/>
      <c r="B33" s="448"/>
      <c r="C33" s="448"/>
      <c r="D33" s="448"/>
      <c r="E33" s="448"/>
      <c r="F33" s="448"/>
      <c r="G33" s="448"/>
      <c r="H33" s="448"/>
      <c r="I33" s="448"/>
      <c r="J33" s="448"/>
      <c r="K33" s="448"/>
      <c r="L33" s="448"/>
    </row>
    <row r="34" spans="1:12">
      <c r="A34" s="601"/>
      <c r="B34" s="448"/>
      <c r="C34" s="448"/>
      <c r="D34" s="448"/>
      <c r="E34" s="448"/>
      <c r="F34" s="448"/>
      <c r="G34" s="448"/>
      <c r="H34" s="448"/>
      <c r="I34" s="448"/>
      <c r="J34" s="448"/>
      <c r="K34" s="448"/>
      <c r="L34" s="448"/>
    </row>
    <row r="35" spans="1:12">
      <c r="A35" s="601"/>
      <c r="B35" s="448"/>
      <c r="C35" s="448"/>
      <c r="D35" s="448"/>
      <c r="E35" s="448"/>
      <c r="F35" s="448"/>
      <c r="G35" s="448"/>
      <c r="H35" s="448"/>
      <c r="I35" s="448"/>
      <c r="J35" s="448"/>
      <c r="K35" s="448"/>
      <c r="L35" s="448"/>
    </row>
    <row r="36" spans="1:12">
      <c r="A36" s="601"/>
      <c r="B36" s="448"/>
      <c r="C36" s="448"/>
      <c r="D36" s="448"/>
      <c r="E36" s="448"/>
      <c r="F36" s="448"/>
      <c r="G36" s="448"/>
      <c r="H36" s="448"/>
      <c r="I36" s="448"/>
      <c r="J36" s="448"/>
      <c r="K36" s="448"/>
      <c r="L36" s="448"/>
    </row>
    <row r="37" spans="1:12">
      <c r="A37" s="454" t="s">
        <v>592</v>
      </c>
      <c r="B37" s="454"/>
      <c r="C37" s="455"/>
      <c r="D37" s="455"/>
      <c r="E37" s="455"/>
      <c r="F37" s="455"/>
      <c r="G37" s="516"/>
      <c r="H37" s="516"/>
      <c r="I37" s="455"/>
      <c r="J37" s="516"/>
      <c r="K37" s="516"/>
      <c r="L37" s="448"/>
    </row>
    <row r="38" spans="1:12">
      <c r="A38" s="265" t="s">
        <v>593</v>
      </c>
      <c r="B38" s="267"/>
      <c r="C38" s="267"/>
      <c r="D38" s="267"/>
      <c r="E38" s="267"/>
      <c r="F38" s="267"/>
      <c r="G38" s="267"/>
      <c r="H38" s="267"/>
      <c r="I38" s="267"/>
      <c r="J38" s="267"/>
      <c r="K38" s="267"/>
      <c r="L38" s="267"/>
    </row>
    <row r="39" spans="1:12" s="443" customFormat="1" ht="15.75">
      <c r="C39" s="447"/>
      <c r="D39" s="447"/>
      <c r="E39" s="447"/>
      <c r="F39" s="447"/>
      <c r="G39" s="447"/>
      <c r="H39" s="447"/>
      <c r="I39" s="447"/>
      <c r="J39" s="447"/>
      <c r="K39" s="447"/>
      <c r="L39" s="447"/>
    </row>
  </sheetData>
  <mergeCells count="15">
    <mergeCell ref="A6:A10"/>
    <mergeCell ref="A11:A15"/>
    <mergeCell ref="A23:A29"/>
    <mergeCell ref="A30:A36"/>
    <mergeCell ref="A16:A22"/>
    <mergeCell ref="A1:L1"/>
    <mergeCell ref="A2:A4"/>
    <mergeCell ref="B2:B4"/>
    <mergeCell ref="C2:C4"/>
    <mergeCell ref="D2:D4"/>
    <mergeCell ref="E2:E4"/>
    <mergeCell ref="F2:F4"/>
    <mergeCell ref="G2:L2"/>
    <mergeCell ref="G3:I3"/>
    <mergeCell ref="J3:L3"/>
  </mergeCells>
  <phoneticPr fontId="68" type="noConversion"/>
  <pageMargins left="0.7" right="0.7" top="0.75" bottom="0.75" header="0.3" footer="0.3"/>
  <pageSetup paperSize="9" scale="85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K18" sqref="K18"/>
    </sheetView>
  </sheetViews>
  <sheetFormatPr defaultRowHeight="11.25"/>
  <cols>
    <col min="1" max="1" width="9.140625" style="254"/>
    <col min="2" max="2" width="53.5703125" style="254" customWidth="1"/>
    <col min="3" max="3" width="14.42578125" style="254" customWidth="1"/>
    <col min="4" max="4" width="16.42578125" style="254" customWidth="1"/>
    <col min="5" max="16384" width="9.140625" style="254"/>
  </cols>
  <sheetData>
    <row r="1" spans="1:4" s="443" customFormat="1" ht="15.75">
      <c r="C1" s="447"/>
      <c r="D1" s="447"/>
    </row>
    <row r="2" spans="1:4" s="443" customFormat="1" ht="51.75" customHeight="1">
      <c r="A2" s="602" t="s">
        <v>595</v>
      </c>
      <c r="B2" s="603"/>
      <c r="C2" s="603"/>
      <c r="D2" s="603"/>
    </row>
    <row r="3" spans="1:4" ht="12.75">
      <c r="A3" s="444"/>
      <c r="B3" s="444"/>
      <c r="C3" s="444"/>
      <c r="D3" s="528" t="s">
        <v>1021</v>
      </c>
    </row>
    <row r="4" spans="1:4" ht="45" customHeight="1">
      <c r="A4" s="604" t="s">
        <v>171</v>
      </c>
      <c r="B4" s="604" t="s">
        <v>594</v>
      </c>
      <c r="C4" s="143" t="s">
        <v>1018</v>
      </c>
      <c r="D4" s="143" t="s">
        <v>1019</v>
      </c>
    </row>
    <row r="5" spans="1:4" ht="35.25" customHeight="1">
      <c r="A5" s="604"/>
      <c r="B5" s="604"/>
      <c r="C5" s="446" t="s">
        <v>586</v>
      </c>
      <c r="D5" s="446" t="s">
        <v>586</v>
      </c>
    </row>
    <row r="6" spans="1:4" ht="20.25" customHeight="1">
      <c r="A6" s="446">
        <v>0</v>
      </c>
      <c r="B6" s="450">
        <v>1</v>
      </c>
      <c r="C6" s="450">
        <v>2</v>
      </c>
      <c r="D6" s="450">
        <v>3</v>
      </c>
    </row>
    <row r="7" spans="1:4" ht="18" customHeight="1">
      <c r="A7" s="445"/>
      <c r="B7" s="449"/>
      <c r="C7" s="445"/>
      <c r="D7" s="445"/>
    </row>
    <row r="8" spans="1:4" ht="18" customHeight="1">
      <c r="A8" s="445"/>
      <c r="B8" s="449"/>
      <c r="C8" s="445"/>
      <c r="D8" s="445"/>
    </row>
    <row r="9" spans="1:4" ht="18" customHeight="1">
      <c r="A9" s="445"/>
      <c r="B9" s="449"/>
      <c r="C9" s="445"/>
      <c r="D9" s="445"/>
    </row>
    <row r="10" spans="1:4" ht="18" customHeight="1">
      <c r="A10" s="445"/>
      <c r="B10" s="449"/>
      <c r="C10" s="445"/>
      <c r="D10" s="445"/>
    </row>
    <row r="11" spans="1:4" ht="18" customHeight="1">
      <c r="A11" s="445"/>
      <c r="B11" s="449"/>
      <c r="C11" s="445"/>
      <c r="D11" s="445"/>
    </row>
    <row r="12" spans="1:4" ht="18" customHeight="1">
      <c r="A12" s="445"/>
      <c r="B12" s="449"/>
      <c r="C12" s="445"/>
      <c r="D12" s="445"/>
    </row>
    <row r="13" spans="1:4" ht="18" customHeight="1">
      <c r="A13" s="451"/>
      <c r="B13" s="449"/>
      <c r="C13" s="20"/>
      <c r="D13" s="218"/>
    </row>
    <row r="14" spans="1:4" ht="18" customHeight="1">
      <c r="A14" s="445"/>
      <c r="B14" s="449"/>
      <c r="C14" s="445"/>
      <c r="D14" s="445"/>
    </row>
    <row r="15" spans="1:4" s="443" customFormat="1" ht="18" customHeight="1">
      <c r="A15" s="445"/>
      <c r="B15" s="449"/>
      <c r="C15" s="445"/>
      <c r="D15" s="445"/>
    </row>
    <row r="16" spans="1:4" s="443" customFormat="1" ht="18" customHeight="1">
      <c r="A16" s="445"/>
      <c r="B16" s="449"/>
      <c r="C16" s="445"/>
      <c r="D16" s="445"/>
    </row>
    <row r="17" spans="1:4" s="443" customFormat="1" ht="18" customHeight="1">
      <c r="A17" s="445"/>
      <c r="B17" s="449"/>
      <c r="C17" s="445"/>
      <c r="D17" s="445"/>
    </row>
    <row r="18" spans="1:4" s="443" customFormat="1" ht="18" customHeight="1">
      <c r="A18" s="445"/>
      <c r="B18" s="449"/>
      <c r="C18" s="445"/>
      <c r="D18" s="445"/>
    </row>
    <row r="19" spans="1:4" s="443" customFormat="1" ht="18" customHeight="1">
      <c r="A19" s="445"/>
      <c r="B19" s="449"/>
      <c r="C19" s="445"/>
      <c r="D19" s="445"/>
    </row>
    <row r="20" spans="1:4" s="443" customFormat="1" ht="18" customHeight="1">
      <c r="A20" s="445"/>
      <c r="B20" s="449"/>
      <c r="C20" s="445"/>
      <c r="D20" s="445"/>
    </row>
    <row r="21" spans="1:4" s="443" customFormat="1" ht="15.75">
      <c r="A21" s="445"/>
      <c r="B21" s="449"/>
      <c r="C21" s="445"/>
      <c r="D21" s="445"/>
    </row>
    <row r="22" spans="1:4" ht="21" customHeight="1">
      <c r="A22" s="605" t="s">
        <v>306</v>
      </c>
      <c r="B22" s="605"/>
      <c r="C22" s="445"/>
      <c r="D22" s="445"/>
    </row>
  </sheetData>
  <mergeCells count="4">
    <mergeCell ref="A2:D2"/>
    <mergeCell ref="A4:A5"/>
    <mergeCell ref="B4:B5"/>
    <mergeCell ref="A22:B22"/>
  </mergeCells>
  <phoneticPr fontId="68" type="noConversion"/>
  <pageMargins left="0.7" right="0.7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9"/>
  <sheetViews>
    <sheetView workbookViewId="0">
      <selection activeCell="I3" sqref="I3"/>
    </sheetView>
  </sheetViews>
  <sheetFormatPr defaultRowHeight="9"/>
  <cols>
    <col min="1" max="1" width="3.7109375" style="81" customWidth="1"/>
    <col min="2" max="2" width="9.5703125" style="81" customWidth="1"/>
    <col min="3" max="3" width="5.140625" style="81" customWidth="1"/>
    <col min="4" max="4" width="4.42578125" style="81" customWidth="1"/>
    <col min="5" max="5" width="6.5703125" style="81" customWidth="1"/>
    <col min="6" max="7" width="6.140625" style="81" customWidth="1"/>
    <col min="8" max="8" width="5" style="81" customWidth="1"/>
    <col min="9" max="9" width="5.28515625" style="81" customWidth="1"/>
    <col min="10" max="10" width="4.85546875" style="81" customWidth="1"/>
    <col min="11" max="11" width="5.140625" style="81" customWidth="1"/>
    <col min="12" max="12" width="5.7109375" style="81" bestFit="1" customWidth="1"/>
    <col min="13" max="13" width="4.7109375" style="81" customWidth="1"/>
    <col min="14" max="14" width="4.42578125" style="81" customWidth="1"/>
    <col min="15" max="15" width="5.28515625" style="81" customWidth="1"/>
    <col min="16" max="16" width="5.140625" style="81" customWidth="1"/>
    <col min="17" max="17" width="5.5703125" style="81" customWidth="1"/>
    <col min="18" max="18" width="4" style="81" customWidth="1"/>
    <col min="19" max="19" width="4.140625" style="81" customWidth="1"/>
    <col min="20" max="20" width="4.5703125" style="81" customWidth="1"/>
    <col min="21" max="21" width="5.28515625" style="81" customWidth="1"/>
    <col min="22" max="22" width="4.7109375" style="81" customWidth="1"/>
    <col min="23" max="23" width="5.85546875" style="81" customWidth="1"/>
    <col min="24" max="24" width="5.7109375" style="81" customWidth="1"/>
    <col min="25" max="25" width="6.85546875" style="81" customWidth="1"/>
    <col min="26" max="26" width="6.5703125" style="30" customWidth="1"/>
    <col min="27" max="27" width="9.140625" style="29"/>
    <col min="28" max="30" width="9.140625" style="30"/>
    <col min="31" max="16384" width="9.140625" style="81"/>
  </cols>
  <sheetData>
    <row r="1" spans="1:30" s="69" customFormat="1" ht="12.75">
      <c r="A1" s="557" t="s">
        <v>1011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7"/>
      <c r="AA1" s="28"/>
      <c r="AB1" s="27"/>
      <c r="AC1" s="27"/>
      <c r="AD1" s="27"/>
    </row>
    <row r="2" spans="1:30" s="69" customFormat="1" ht="17.25" customHeight="1">
      <c r="B2" s="70" t="s">
        <v>247</v>
      </c>
      <c r="C2" s="71"/>
      <c r="D2" s="71"/>
      <c r="E2" s="71"/>
      <c r="F2" s="71"/>
      <c r="G2" s="71"/>
      <c r="H2" s="71"/>
      <c r="I2" s="72" t="s">
        <v>1029</v>
      </c>
      <c r="J2" s="72"/>
      <c r="K2" s="72"/>
      <c r="L2" s="72"/>
      <c r="M2" s="72"/>
      <c r="N2" s="72"/>
      <c r="O2" s="71"/>
      <c r="P2" s="73"/>
      <c r="Q2" s="74"/>
      <c r="R2" s="75"/>
      <c r="S2" s="75"/>
      <c r="T2" s="76"/>
      <c r="U2" s="76"/>
      <c r="V2" s="76"/>
      <c r="W2" s="76"/>
      <c r="X2" s="74"/>
      <c r="Y2" s="77"/>
      <c r="Z2" s="77"/>
      <c r="AA2" s="78"/>
    </row>
    <row r="3" spans="1:30" ht="12" customHeight="1">
      <c r="A3" s="79"/>
      <c r="B3" s="79"/>
      <c r="C3" s="80"/>
      <c r="D3" s="80"/>
      <c r="E3" s="80"/>
      <c r="Z3" s="82" t="s">
        <v>342</v>
      </c>
      <c r="AA3" s="83"/>
      <c r="AB3" s="81"/>
      <c r="AC3" s="81"/>
      <c r="AD3" s="81"/>
    </row>
    <row r="4" spans="1:30" ht="27" customHeight="1">
      <c r="A4" s="558" t="s">
        <v>171</v>
      </c>
      <c r="B4" s="559" t="s">
        <v>909</v>
      </c>
      <c r="C4" s="559"/>
      <c r="D4" s="559"/>
      <c r="E4" s="559"/>
      <c r="F4" s="560" t="s">
        <v>956</v>
      </c>
      <c r="G4" s="560"/>
      <c r="H4" s="560"/>
      <c r="I4" s="560"/>
      <c r="J4" s="560"/>
      <c r="K4" s="560"/>
      <c r="L4" s="560"/>
      <c r="M4" s="560"/>
      <c r="N4" s="560"/>
      <c r="O4" s="560"/>
      <c r="P4" s="560"/>
      <c r="Q4" s="560"/>
      <c r="R4" s="560"/>
      <c r="S4" s="560"/>
      <c r="T4" s="560"/>
      <c r="U4" s="560"/>
      <c r="V4" s="560"/>
      <c r="W4" s="560"/>
      <c r="X4" s="561" t="s">
        <v>957</v>
      </c>
      <c r="Y4" s="562"/>
      <c r="Z4" s="563"/>
    </row>
    <row r="5" spans="1:30" ht="11.25" customHeight="1">
      <c r="A5" s="558"/>
      <c r="B5" s="559"/>
      <c r="C5" s="559"/>
      <c r="D5" s="559"/>
      <c r="E5" s="559"/>
      <c r="F5" s="567" t="s">
        <v>251</v>
      </c>
      <c r="G5" s="567"/>
      <c r="H5" s="567"/>
      <c r="I5" s="567"/>
      <c r="J5" s="568" t="s">
        <v>252</v>
      </c>
      <c r="K5" s="567" t="s">
        <v>256</v>
      </c>
      <c r="L5" s="567" t="s">
        <v>314</v>
      </c>
      <c r="M5" s="567" t="s">
        <v>250</v>
      </c>
      <c r="N5" s="567"/>
      <c r="O5" s="567"/>
      <c r="P5" s="567"/>
      <c r="Q5" s="567"/>
      <c r="R5" s="567" t="s">
        <v>249</v>
      </c>
      <c r="S5" s="567"/>
      <c r="T5" s="567"/>
      <c r="U5" s="567"/>
      <c r="V5" s="567"/>
      <c r="W5" s="567"/>
      <c r="X5" s="564"/>
      <c r="Y5" s="565"/>
      <c r="Z5" s="566"/>
    </row>
    <row r="6" spans="1:30" ht="39" customHeight="1">
      <c r="A6" s="558"/>
      <c r="B6" s="559"/>
      <c r="C6" s="559"/>
      <c r="D6" s="559"/>
      <c r="E6" s="559"/>
      <c r="F6" s="288" t="s">
        <v>253</v>
      </c>
      <c r="G6" s="288" t="s">
        <v>958</v>
      </c>
      <c r="H6" s="288" t="s">
        <v>254</v>
      </c>
      <c r="I6" s="288" t="s">
        <v>255</v>
      </c>
      <c r="J6" s="568"/>
      <c r="K6" s="567"/>
      <c r="L6" s="567"/>
      <c r="M6" s="288" t="s">
        <v>257</v>
      </c>
      <c r="N6" s="288" t="s">
        <v>259</v>
      </c>
      <c r="O6" s="288" t="s">
        <v>255</v>
      </c>
      <c r="P6" s="288" t="s">
        <v>256</v>
      </c>
      <c r="Q6" s="288" t="s">
        <v>281</v>
      </c>
      <c r="R6" s="288" t="s">
        <v>257</v>
      </c>
      <c r="S6" s="288" t="s">
        <v>259</v>
      </c>
      <c r="T6" s="288" t="s">
        <v>258</v>
      </c>
      <c r="U6" s="288" t="s">
        <v>384</v>
      </c>
      <c r="V6" s="288" t="s">
        <v>256</v>
      </c>
      <c r="W6" s="288" t="s">
        <v>281</v>
      </c>
      <c r="X6" s="288" t="s">
        <v>315</v>
      </c>
      <c r="Y6" s="288" t="s">
        <v>316</v>
      </c>
      <c r="Z6" s="287" t="s">
        <v>317</v>
      </c>
    </row>
    <row r="7" spans="1:30" ht="15" customHeight="1">
      <c r="A7" s="321">
        <v>1</v>
      </c>
      <c r="B7" s="570" t="s">
        <v>260</v>
      </c>
      <c r="C7" s="570"/>
      <c r="D7" s="570"/>
      <c r="E7" s="570"/>
      <c r="F7" s="84"/>
      <c r="G7" s="89"/>
      <c r="H7" s="84">
        <v>1</v>
      </c>
      <c r="I7" s="85">
        <f t="shared" ref="I7:I35" si="0">SUM(F7:H7)</f>
        <v>1</v>
      </c>
      <c r="J7" s="285"/>
      <c r="K7" s="84">
        <v>1</v>
      </c>
      <c r="L7" s="86">
        <f>(I7+J7)-K7</f>
        <v>0</v>
      </c>
      <c r="M7" s="84"/>
      <c r="N7" s="84">
        <v>1</v>
      </c>
      <c r="O7" s="85">
        <f t="shared" ref="O7:O35" si="1">SUM(M7:N7)</f>
        <v>1</v>
      </c>
      <c r="P7" s="84"/>
      <c r="Q7" s="86">
        <f t="shared" ref="Q7:Q35" si="2">O7-P7</f>
        <v>1</v>
      </c>
      <c r="R7" s="84"/>
      <c r="S7" s="84"/>
      <c r="T7" s="84"/>
      <c r="U7" s="85">
        <f t="shared" ref="U7:U35" si="3">SUM(R7:T7)</f>
        <v>0</v>
      </c>
      <c r="V7" s="84"/>
      <c r="W7" s="86">
        <f t="shared" ref="W7:W35" si="4">U7-V7</f>
        <v>0</v>
      </c>
      <c r="X7" s="84"/>
      <c r="Y7" s="84"/>
      <c r="Z7" s="322"/>
    </row>
    <row r="8" spans="1:30" ht="12.75">
      <c r="A8" s="323" t="s">
        <v>910</v>
      </c>
      <c r="B8" s="570" t="s">
        <v>261</v>
      </c>
      <c r="C8" s="570"/>
      <c r="D8" s="570"/>
      <c r="E8" s="570"/>
      <c r="F8" s="84"/>
      <c r="G8" s="89"/>
      <c r="H8" s="84"/>
      <c r="I8" s="85">
        <f t="shared" si="0"/>
        <v>0</v>
      </c>
      <c r="J8" s="285"/>
      <c r="K8" s="84"/>
      <c r="L8" s="86">
        <f t="shared" ref="L8:L35" si="5">(I8+J8)-K8</f>
        <v>0</v>
      </c>
      <c r="M8" s="84"/>
      <c r="N8" s="84"/>
      <c r="O8" s="85">
        <f t="shared" si="1"/>
        <v>0</v>
      </c>
      <c r="P8" s="84"/>
      <c r="Q8" s="86">
        <f t="shared" si="2"/>
        <v>0</v>
      </c>
      <c r="R8" s="84"/>
      <c r="S8" s="84"/>
      <c r="T8" s="84"/>
      <c r="U8" s="85">
        <f t="shared" si="3"/>
        <v>0</v>
      </c>
      <c r="V8" s="84"/>
      <c r="W8" s="86">
        <f t="shared" si="4"/>
        <v>0</v>
      </c>
      <c r="X8" s="87"/>
      <c r="Y8" s="87"/>
      <c r="Z8" s="324"/>
    </row>
    <row r="9" spans="1:30" ht="12.75" customHeight="1">
      <c r="A9" s="321">
        <v>2</v>
      </c>
      <c r="B9" s="569" t="s">
        <v>262</v>
      </c>
      <c r="C9" s="569"/>
      <c r="D9" s="569"/>
      <c r="E9" s="569"/>
      <c r="F9" s="84"/>
      <c r="G9" s="89"/>
      <c r="H9" s="84">
        <v>2</v>
      </c>
      <c r="I9" s="85">
        <f t="shared" si="0"/>
        <v>2</v>
      </c>
      <c r="J9" s="285"/>
      <c r="K9" s="84">
        <v>2</v>
      </c>
      <c r="L9" s="86">
        <f t="shared" si="5"/>
        <v>0</v>
      </c>
      <c r="M9" s="84">
        <v>2</v>
      </c>
      <c r="N9" s="84"/>
      <c r="O9" s="85">
        <f t="shared" si="1"/>
        <v>2</v>
      </c>
      <c r="P9" s="84"/>
      <c r="Q9" s="86">
        <f t="shared" si="2"/>
        <v>2</v>
      </c>
      <c r="R9" s="84"/>
      <c r="S9" s="84"/>
      <c r="T9" s="84"/>
      <c r="U9" s="85">
        <f t="shared" si="3"/>
        <v>0</v>
      </c>
      <c r="V9" s="84"/>
      <c r="W9" s="86">
        <f t="shared" si="4"/>
        <v>0</v>
      </c>
      <c r="X9" s="87"/>
      <c r="Y9" s="87"/>
      <c r="Z9" s="324"/>
    </row>
    <row r="10" spans="1:30" ht="12.75" customHeight="1">
      <c r="A10" s="321" t="s">
        <v>911</v>
      </c>
      <c r="B10" s="569" t="s">
        <v>263</v>
      </c>
      <c r="C10" s="569"/>
      <c r="D10" s="569"/>
      <c r="E10" s="569"/>
      <c r="F10" s="84"/>
      <c r="G10" s="89"/>
      <c r="H10" s="84"/>
      <c r="I10" s="85">
        <f t="shared" si="0"/>
        <v>0</v>
      </c>
      <c r="J10" s="285"/>
      <c r="K10" s="84"/>
      <c r="L10" s="86">
        <f t="shared" si="5"/>
        <v>0</v>
      </c>
      <c r="M10" s="84"/>
      <c r="N10" s="84"/>
      <c r="O10" s="85">
        <f t="shared" si="1"/>
        <v>0</v>
      </c>
      <c r="P10" s="84"/>
      <c r="Q10" s="86">
        <f t="shared" si="2"/>
        <v>0</v>
      </c>
      <c r="R10" s="84"/>
      <c r="S10" s="84"/>
      <c r="T10" s="84"/>
      <c r="U10" s="85">
        <f t="shared" si="3"/>
        <v>0</v>
      </c>
      <c r="V10" s="84"/>
      <c r="W10" s="86">
        <f t="shared" si="4"/>
        <v>0</v>
      </c>
      <c r="X10" s="87"/>
      <c r="Y10" s="87"/>
      <c r="Z10" s="324"/>
    </row>
    <row r="11" spans="1:30" ht="12.75" customHeight="1">
      <c r="A11" s="321">
        <v>3</v>
      </c>
      <c r="B11" s="569" t="s">
        <v>264</v>
      </c>
      <c r="C11" s="569"/>
      <c r="D11" s="569"/>
      <c r="E11" s="569"/>
      <c r="F11" s="84"/>
      <c r="G11" s="89">
        <v>1</v>
      </c>
      <c r="H11" s="84">
        <v>1</v>
      </c>
      <c r="I11" s="85">
        <f t="shared" si="0"/>
        <v>2</v>
      </c>
      <c r="J11" s="285"/>
      <c r="K11" s="84">
        <v>1</v>
      </c>
      <c r="L11" s="86">
        <f t="shared" si="5"/>
        <v>1</v>
      </c>
      <c r="M11" s="84">
        <v>1</v>
      </c>
      <c r="N11" s="84"/>
      <c r="O11" s="85">
        <f t="shared" si="1"/>
        <v>1</v>
      </c>
      <c r="P11" s="84"/>
      <c r="Q11" s="86">
        <f t="shared" si="2"/>
        <v>1</v>
      </c>
      <c r="R11" s="84"/>
      <c r="S11" s="84"/>
      <c r="T11" s="84"/>
      <c r="U11" s="85">
        <f t="shared" si="3"/>
        <v>0</v>
      </c>
      <c r="V11" s="84"/>
      <c r="W11" s="86">
        <f t="shared" si="4"/>
        <v>0</v>
      </c>
      <c r="X11" s="87"/>
      <c r="Y11" s="87"/>
      <c r="Z11" s="324"/>
    </row>
    <row r="12" spans="1:30" ht="12.75" customHeight="1">
      <c r="A12" s="321">
        <v>4</v>
      </c>
      <c r="B12" s="569" t="s">
        <v>265</v>
      </c>
      <c r="C12" s="569"/>
      <c r="D12" s="569"/>
      <c r="E12" s="569"/>
      <c r="F12" s="84">
        <v>6</v>
      </c>
      <c r="G12" s="89"/>
      <c r="H12" s="84">
        <v>1</v>
      </c>
      <c r="I12" s="85">
        <f t="shared" si="0"/>
        <v>7</v>
      </c>
      <c r="J12" s="285"/>
      <c r="K12" s="84">
        <v>8</v>
      </c>
      <c r="L12" s="86">
        <f t="shared" si="5"/>
        <v>-1</v>
      </c>
      <c r="M12" s="84">
        <v>8</v>
      </c>
      <c r="N12" s="84"/>
      <c r="O12" s="85">
        <f t="shared" si="1"/>
        <v>8</v>
      </c>
      <c r="P12" s="84">
        <v>8</v>
      </c>
      <c r="Q12" s="86">
        <f t="shared" si="2"/>
        <v>0</v>
      </c>
      <c r="R12" s="84"/>
      <c r="S12" s="84"/>
      <c r="T12" s="84"/>
      <c r="U12" s="85">
        <f t="shared" si="3"/>
        <v>0</v>
      </c>
      <c r="V12" s="84"/>
      <c r="W12" s="86">
        <f t="shared" si="4"/>
        <v>0</v>
      </c>
      <c r="X12" s="87"/>
      <c r="Y12" s="87"/>
      <c r="Z12" s="324"/>
    </row>
    <row r="13" spans="1:30" ht="12.75" customHeight="1">
      <c r="A13" s="321">
        <v>5</v>
      </c>
      <c r="B13" s="569" t="s">
        <v>266</v>
      </c>
      <c r="C13" s="569"/>
      <c r="D13" s="569"/>
      <c r="E13" s="569"/>
      <c r="F13" s="84">
        <v>2</v>
      </c>
      <c r="G13" s="89"/>
      <c r="H13" s="84"/>
      <c r="I13" s="85">
        <f t="shared" si="0"/>
        <v>2</v>
      </c>
      <c r="J13" s="285"/>
      <c r="K13" s="84">
        <v>3</v>
      </c>
      <c r="L13" s="86">
        <f t="shared" si="5"/>
        <v>-1</v>
      </c>
      <c r="M13" s="84">
        <v>7</v>
      </c>
      <c r="N13" s="84"/>
      <c r="O13" s="85">
        <f t="shared" si="1"/>
        <v>7</v>
      </c>
      <c r="P13" s="84">
        <v>4</v>
      </c>
      <c r="Q13" s="86">
        <f t="shared" si="2"/>
        <v>3</v>
      </c>
      <c r="R13" s="84"/>
      <c r="S13" s="84"/>
      <c r="T13" s="84"/>
      <c r="U13" s="85">
        <f t="shared" si="3"/>
        <v>0</v>
      </c>
      <c r="V13" s="84"/>
      <c r="W13" s="86">
        <f t="shared" si="4"/>
        <v>0</v>
      </c>
      <c r="X13" s="87">
        <v>1</v>
      </c>
      <c r="Y13" s="87"/>
      <c r="Z13" s="324"/>
    </row>
    <row r="14" spans="1:30" ht="12.75" customHeight="1">
      <c r="A14" s="321">
        <v>6</v>
      </c>
      <c r="B14" s="569" t="s">
        <v>267</v>
      </c>
      <c r="C14" s="569"/>
      <c r="D14" s="569"/>
      <c r="E14" s="569"/>
      <c r="F14" s="84"/>
      <c r="G14" s="89"/>
      <c r="H14" s="84"/>
      <c r="I14" s="85">
        <f t="shared" si="0"/>
        <v>0</v>
      </c>
      <c r="J14" s="285"/>
      <c r="K14" s="88"/>
      <c r="L14" s="86">
        <f t="shared" si="5"/>
        <v>0</v>
      </c>
      <c r="M14" s="84">
        <v>3</v>
      </c>
      <c r="N14" s="84"/>
      <c r="O14" s="85">
        <f t="shared" si="1"/>
        <v>3</v>
      </c>
      <c r="P14" s="84">
        <v>3</v>
      </c>
      <c r="Q14" s="86">
        <f t="shared" si="2"/>
        <v>0</v>
      </c>
      <c r="R14" s="84"/>
      <c r="S14" s="84"/>
      <c r="T14" s="84"/>
      <c r="U14" s="85">
        <f t="shared" si="3"/>
        <v>0</v>
      </c>
      <c r="V14" s="84"/>
      <c r="W14" s="86">
        <f t="shared" si="4"/>
        <v>0</v>
      </c>
      <c r="X14" s="87"/>
      <c r="Y14" s="87">
        <v>1</v>
      </c>
      <c r="Z14" s="324"/>
    </row>
    <row r="15" spans="1:30" ht="12.75" customHeight="1">
      <c r="A15" s="321">
        <v>7</v>
      </c>
      <c r="B15" s="569" t="s">
        <v>268</v>
      </c>
      <c r="C15" s="569"/>
      <c r="D15" s="569"/>
      <c r="E15" s="569"/>
      <c r="F15" s="84"/>
      <c r="G15" s="89"/>
      <c r="H15" s="84"/>
      <c r="I15" s="85">
        <f t="shared" si="0"/>
        <v>0</v>
      </c>
      <c r="J15" s="285"/>
      <c r="K15" s="88"/>
      <c r="L15" s="86">
        <f t="shared" si="5"/>
        <v>0</v>
      </c>
      <c r="M15" s="84">
        <v>1</v>
      </c>
      <c r="N15" s="84">
        <v>3</v>
      </c>
      <c r="O15" s="85">
        <f t="shared" si="1"/>
        <v>4</v>
      </c>
      <c r="P15" s="84">
        <v>4</v>
      </c>
      <c r="Q15" s="86">
        <f t="shared" si="2"/>
        <v>0</v>
      </c>
      <c r="R15" s="84"/>
      <c r="S15" s="84"/>
      <c r="T15" s="84"/>
      <c r="U15" s="85">
        <f t="shared" si="3"/>
        <v>0</v>
      </c>
      <c r="V15" s="84"/>
      <c r="W15" s="86">
        <f t="shared" si="4"/>
        <v>0</v>
      </c>
      <c r="X15" s="87"/>
      <c r="Y15" s="87"/>
      <c r="Z15" s="324"/>
    </row>
    <row r="16" spans="1:30" ht="12.75" customHeight="1">
      <c r="A16" s="321">
        <v>8</v>
      </c>
      <c r="B16" s="569" t="s">
        <v>269</v>
      </c>
      <c r="C16" s="569"/>
      <c r="D16" s="569"/>
      <c r="E16" s="569"/>
      <c r="F16" s="84"/>
      <c r="G16" s="89"/>
      <c r="H16" s="84">
        <v>1</v>
      </c>
      <c r="I16" s="85">
        <f t="shared" si="0"/>
        <v>1</v>
      </c>
      <c r="J16" s="285"/>
      <c r="K16" s="84">
        <v>1</v>
      </c>
      <c r="L16" s="86">
        <f t="shared" si="5"/>
        <v>0</v>
      </c>
      <c r="M16" s="84"/>
      <c r="N16" s="84">
        <v>1</v>
      </c>
      <c r="O16" s="85">
        <f t="shared" si="1"/>
        <v>1</v>
      </c>
      <c r="P16" s="84">
        <v>1</v>
      </c>
      <c r="Q16" s="86">
        <f t="shared" si="2"/>
        <v>0</v>
      </c>
      <c r="R16" s="84"/>
      <c r="S16" s="84"/>
      <c r="T16" s="84"/>
      <c r="U16" s="85">
        <f t="shared" si="3"/>
        <v>0</v>
      </c>
      <c r="V16" s="84"/>
      <c r="W16" s="86">
        <f t="shared" si="4"/>
        <v>0</v>
      </c>
      <c r="X16" s="87"/>
      <c r="Y16" s="87"/>
      <c r="Z16" s="324"/>
    </row>
    <row r="17" spans="1:30" s="83" customFormat="1" ht="12.75" customHeight="1">
      <c r="A17" s="321">
        <v>9</v>
      </c>
      <c r="B17" s="569" t="s">
        <v>318</v>
      </c>
      <c r="C17" s="569"/>
      <c r="D17" s="569"/>
      <c r="E17" s="569"/>
      <c r="F17" s="89"/>
      <c r="G17" s="89"/>
      <c r="H17" s="89"/>
      <c r="I17" s="85">
        <f t="shared" si="0"/>
        <v>0</v>
      </c>
      <c r="J17" s="286">
        <v>1</v>
      </c>
      <c r="K17" s="89">
        <v>1</v>
      </c>
      <c r="L17" s="86">
        <f t="shared" si="5"/>
        <v>0</v>
      </c>
      <c r="M17" s="89">
        <v>4</v>
      </c>
      <c r="N17" s="89"/>
      <c r="O17" s="85">
        <f t="shared" si="1"/>
        <v>4</v>
      </c>
      <c r="P17" s="89">
        <v>6</v>
      </c>
      <c r="Q17" s="86">
        <f t="shared" si="2"/>
        <v>-2</v>
      </c>
      <c r="R17" s="89"/>
      <c r="S17" s="89"/>
      <c r="T17" s="89"/>
      <c r="U17" s="85">
        <f t="shared" si="3"/>
        <v>0</v>
      </c>
      <c r="V17" s="89"/>
      <c r="W17" s="86">
        <f t="shared" si="4"/>
        <v>0</v>
      </c>
      <c r="X17" s="90"/>
      <c r="Y17" s="90"/>
      <c r="Z17" s="325"/>
      <c r="AA17" s="29"/>
      <c r="AB17" s="29"/>
      <c r="AC17" s="29"/>
      <c r="AD17" s="29"/>
    </row>
    <row r="18" spans="1:30" ht="12.75" customHeight="1">
      <c r="A18" s="321" t="s">
        <v>912</v>
      </c>
      <c r="B18" s="571" t="s">
        <v>271</v>
      </c>
      <c r="C18" s="572" t="s">
        <v>272</v>
      </c>
      <c r="D18" s="572"/>
      <c r="E18" s="572"/>
      <c r="F18" s="84"/>
      <c r="G18" s="89"/>
      <c r="H18" s="84">
        <v>1</v>
      </c>
      <c r="I18" s="85">
        <f t="shared" si="0"/>
        <v>1</v>
      </c>
      <c r="J18" s="285"/>
      <c r="K18" s="84">
        <v>1</v>
      </c>
      <c r="L18" s="86">
        <f t="shared" si="5"/>
        <v>0</v>
      </c>
      <c r="M18" s="84">
        <v>1</v>
      </c>
      <c r="N18" s="84"/>
      <c r="O18" s="85">
        <f t="shared" si="1"/>
        <v>1</v>
      </c>
      <c r="P18" s="84">
        <v>1</v>
      </c>
      <c r="Q18" s="86">
        <f t="shared" si="2"/>
        <v>0</v>
      </c>
      <c r="R18" s="84"/>
      <c r="S18" s="84"/>
      <c r="T18" s="84"/>
      <c r="U18" s="85">
        <f t="shared" si="3"/>
        <v>0</v>
      </c>
      <c r="V18" s="84"/>
      <c r="W18" s="86">
        <f t="shared" si="4"/>
        <v>0</v>
      </c>
      <c r="X18" s="87"/>
      <c r="Y18" s="87"/>
      <c r="Z18" s="324"/>
    </row>
    <row r="19" spans="1:30" ht="12.75">
      <c r="A19" s="321" t="s">
        <v>913</v>
      </c>
      <c r="B19" s="571"/>
      <c r="C19" s="572" t="s">
        <v>273</v>
      </c>
      <c r="D19" s="572"/>
      <c r="E19" s="572"/>
      <c r="F19" s="84"/>
      <c r="G19" s="89"/>
      <c r="H19" s="84"/>
      <c r="I19" s="85">
        <f t="shared" si="0"/>
        <v>0</v>
      </c>
      <c r="J19" s="285"/>
      <c r="K19" s="84"/>
      <c r="L19" s="86">
        <f t="shared" si="5"/>
        <v>0</v>
      </c>
      <c r="M19" s="84"/>
      <c r="N19" s="84"/>
      <c r="O19" s="85">
        <f t="shared" si="1"/>
        <v>0</v>
      </c>
      <c r="P19" s="84"/>
      <c r="Q19" s="86">
        <f t="shared" si="2"/>
        <v>0</v>
      </c>
      <c r="R19" s="84"/>
      <c r="S19" s="84"/>
      <c r="T19" s="84"/>
      <c r="U19" s="85">
        <f t="shared" si="3"/>
        <v>0</v>
      </c>
      <c r="V19" s="84"/>
      <c r="W19" s="86">
        <f t="shared" si="4"/>
        <v>0</v>
      </c>
      <c r="X19" s="87"/>
      <c r="Y19" s="87"/>
      <c r="Z19" s="324"/>
    </row>
    <row r="20" spans="1:30" ht="12.75">
      <c r="A20" s="321" t="s">
        <v>914</v>
      </c>
      <c r="B20" s="571"/>
      <c r="C20" s="572" t="s">
        <v>274</v>
      </c>
      <c r="D20" s="572"/>
      <c r="E20" s="572"/>
      <c r="F20" s="84"/>
      <c r="G20" s="89"/>
      <c r="H20" s="84"/>
      <c r="I20" s="85">
        <f t="shared" si="0"/>
        <v>0</v>
      </c>
      <c r="J20" s="285"/>
      <c r="K20" s="84"/>
      <c r="L20" s="86">
        <f t="shared" si="5"/>
        <v>0</v>
      </c>
      <c r="M20" s="84"/>
      <c r="N20" s="84"/>
      <c r="O20" s="85">
        <f t="shared" si="1"/>
        <v>0</v>
      </c>
      <c r="P20" s="84"/>
      <c r="Q20" s="86">
        <f t="shared" si="2"/>
        <v>0</v>
      </c>
      <c r="R20" s="84"/>
      <c r="S20" s="84"/>
      <c r="T20" s="84"/>
      <c r="U20" s="85">
        <f t="shared" si="3"/>
        <v>0</v>
      </c>
      <c r="V20" s="84"/>
      <c r="W20" s="86">
        <f t="shared" si="4"/>
        <v>0</v>
      </c>
      <c r="X20" s="87"/>
      <c r="Y20" s="87"/>
      <c r="Z20" s="324"/>
    </row>
    <row r="21" spans="1:30" ht="12.75">
      <c r="A21" s="321" t="s">
        <v>915</v>
      </c>
      <c r="B21" s="571"/>
      <c r="C21" s="572" t="s">
        <v>275</v>
      </c>
      <c r="D21" s="572"/>
      <c r="E21" s="572"/>
      <c r="F21" s="84"/>
      <c r="G21" s="89"/>
      <c r="H21" s="84"/>
      <c r="I21" s="85">
        <f t="shared" si="0"/>
        <v>0</v>
      </c>
      <c r="J21" s="285"/>
      <c r="K21" s="84"/>
      <c r="L21" s="86">
        <f t="shared" si="5"/>
        <v>0</v>
      </c>
      <c r="M21" s="84"/>
      <c r="N21" s="84"/>
      <c r="O21" s="85">
        <f t="shared" si="1"/>
        <v>0</v>
      </c>
      <c r="P21" s="84"/>
      <c r="Q21" s="86">
        <f t="shared" si="2"/>
        <v>0</v>
      </c>
      <c r="R21" s="84"/>
      <c r="S21" s="84"/>
      <c r="T21" s="84"/>
      <c r="U21" s="85">
        <f t="shared" si="3"/>
        <v>0</v>
      </c>
      <c r="V21" s="84"/>
      <c r="W21" s="86">
        <f t="shared" si="4"/>
        <v>0</v>
      </c>
      <c r="X21" s="87"/>
      <c r="Y21" s="87"/>
      <c r="Z21" s="324"/>
    </row>
    <row r="22" spans="1:30" ht="12.75">
      <c r="A22" s="321" t="s">
        <v>916</v>
      </c>
      <c r="B22" s="571"/>
      <c r="C22" s="572" t="s">
        <v>276</v>
      </c>
      <c r="D22" s="572"/>
      <c r="E22" s="572"/>
      <c r="F22" s="84"/>
      <c r="G22" s="89"/>
      <c r="H22" s="84">
        <v>1</v>
      </c>
      <c r="I22" s="85">
        <f t="shared" si="0"/>
        <v>1</v>
      </c>
      <c r="J22" s="285"/>
      <c r="K22" s="84">
        <v>0</v>
      </c>
      <c r="L22" s="86">
        <f t="shared" si="5"/>
        <v>1</v>
      </c>
      <c r="M22" s="84">
        <v>1</v>
      </c>
      <c r="N22" s="84"/>
      <c r="O22" s="85">
        <f t="shared" si="1"/>
        <v>1</v>
      </c>
      <c r="P22" s="84">
        <v>0</v>
      </c>
      <c r="Q22" s="86">
        <f t="shared" si="2"/>
        <v>1</v>
      </c>
      <c r="R22" s="84"/>
      <c r="S22" s="84"/>
      <c r="T22" s="84"/>
      <c r="U22" s="85">
        <f t="shared" si="3"/>
        <v>0</v>
      </c>
      <c r="V22" s="84"/>
      <c r="W22" s="86">
        <f t="shared" si="4"/>
        <v>0</v>
      </c>
      <c r="X22" s="87"/>
      <c r="Y22" s="87"/>
      <c r="Z22" s="324"/>
    </row>
    <row r="23" spans="1:30" ht="19.5" customHeight="1">
      <c r="A23" s="321" t="s">
        <v>917</v>
      </c>
      <c r="B23" s="571"/>
      <c r="C23" s="572" t="s">
        <v>270</v>
      </c>
      <c r="D23" s="572"/>
      <c r="E23" s="572"/>
      <c r="F23" s="84"/>
      <c r="G23" s="89"/>
      <c r="H23" s="84"/>
      <c r="I23" s="85">
        <f>SUM(F23:H23)</f>
        <v>0</v>
      </c>
      <c r="J23" s="285"/>
      <c r="K23" s="84"/>
      <c r="L23" s="86">
        <f t="shared" si="5"/>
        <v>0</v>
      </c>
      <c r="M23" s="84"/>
      <c r="N23" s="84"/>
      <c r="O23" s="85">
        <f>SUM(M23:N23)</f>
        <v>0</v>
      </c>
      <c r="P23" s="84"/>
      <c r="Q23" s="86">
        <f>O23-P23</f>
        <v>0</v>
      </c>
      <c r="R23" s="84"/>
      <c r="S23" s="84"/>
      <c r="T23" s="84"/>
      <c r="U23" s="85">
        <f>SUM(R23:T23)</f>
        <v>0</v>
      </c>
      <c r="V23" s="84"/>
      <c r="W23" s="86">
        <f>U23-V23</f>
        <v>0</v>
      </c>
      <c r="X23" s="87"/>
      <c r="Y23" s="87"/>
      <c r="Z23" s="324"/>
    </row>
    <row r="24" spans="1:30" ht="12.75">
      <c r="A24" s="321" t="s">
        <v>918</v>
      </c>
      <c r="B24" s="571"/>
      <c r="C24" s="572" t="s">
        <v>385</v>
      </c>
      <c r="D24" s="572"/>
      <c r="E24" s="572"/>
      <c r="F24" s="84"/>
      <c r="G24" s="89"/>
      <c r="H24" s="84"/>
      <c r="I24" s="85">
        <f t="shared" si="0"/>
        <v>0</v>
      </c>
      <c r="J24" s="285"/>
      <c r="K24" s="84"/>
      <c r="L24" s="86">
        <f t="shared" si="5"/>
        <v>0</v>
      </c>
      <c r="M24" s="84"/>
      <c r="N24" s="84"/>
      <c r="O24" s="85">
        <f t="shared" si="1"/>
        <v>0</v>
      </c>
      <c r="P24" s="84"/>
      <c r="Q24" s="86">
        <f t="shared" si="2"/>
        <v>0</v>
      </c>
      <c r="R24" s="84"/>
      <c r="S24" s="84"/>
      <c r="T24" s="84"/>
      <c r="U24" s="85">
        <v>0</v>
      </c>
      <c r="V24" s="84"/>
      <c r="W24" s="86">
        <f t="shared" si="4"/>
        <v>0</v>
      </c>
      <c r="X24" s="87"/>
      <c r="Y24" s="87"/>
      <c r="Z24" s="324"/>
    </row>
    <row r="25" spans="1:30" ht="12.75">
      <c r="A25" s="321">
        <v>11</v>
      </c>
      <c r="B25" s="569" t="s">
        <v>277</v>
      </c>
      <c r="C25" s="569"/>
      <c r="D25" s="569"/>
      <c r="E25" s="569"/>
      <c r="F25" s="84"/>
      <c r="G25" s="89"/>
      <c r="H25" s="84"/>
      <c r="I25" s="85">
        <f t="shared" si="0"/>
        <v>0</v>
      </c>
      <c r="J25" s="285"/>
      <c r="K25" s="84"/>
      <c r="L25" s="86">
        <f t="shared" si="5"/>
        <v>0</v>
      </c>
      <c r="M25" s="84"/>
      <c r="N25" s="84"/>
      <c r="O25" s="85">
        <f t="shared" si="1"/>
        <v>0</v>
      </c>
      <c r="P25" s="84"/>
      <c r="Q25" s="86">
        <f t="shared" si="2"/>
        <v>0</v>
      </c>
      <c r="R25" s="84"/>
      <c r="S25" s="84"/>
      <c r="T25" s="84"/>
      <c r="U25" s="85">
        <v>0</v>
      </c>
      <c r="V25" s="84"/>
      <c r="W25" s="86">
        <f t="shared" si="4"/>
        <v>0</v>
      </c>
      <c r="X25" s="87"/>
      <c r="Y25" s="87"/>
      <c r="Z25" s="324"/>
    </row>
    <row r="26" spans="1:30" ht="12.75">
      <c r="A26" s="321">
        <v>12</v>
      </c>
      <c r="B26" s="574" t="s">
        <v>319</v>
      </c>
      <c r="C26" s="574"/>
      <c r="D26" s="574"/>
      <c r="E26" s="574"/>
      <c r="F26" s="84"/>
      <c r="G26" s="89"/>
      <c r="H26" s="84"/>
      <c r="I26" s="85">
        <f t="shared" si="0"/>
        <v>0</v>
      </c>
      <c r="J26" s="285"/>
      <c r="K26" s="84"/>
      <c r="L26" s="86">
        <f t="shared" si="5"/>
        <v>0</v>
      </c>
      <c r="M26" s="84"/>
      <c r="N26" s="84"/>
      <c r="O26" s="85">
        <f t="shared" si="1"/>
        <v>0</v>
      </c>
      <c r="P26" s="84"/>
      <c r="Q26" s="86">
        <f t="shared" si="2"/>
        <v>0</v>
      </c>
      <c r="R26" s="84"/>
      <c r="S26" s="84"/>
      <c r="T26" s="84"/>
      <c r="U26" s="85">
        <v>0</v>
      </c>
      <c r="V26" s="84"/>
      <c r="W26" s="86">
        <f t="shared" si="4"/>
        <v>0</v>
      </c>
      <c r="X26" s="87"/>
      <c r="Y26" s="87"/>
      <c r="Z26" s="324"/>
    </row>
    <row r="27" spans="1:30" ht="27.75" customHeight="1">
      <c r="A27" s="321"/>
      <c r="B27" s="575" t="s">
        <v>959</v>
      </c>
      <c r="C27" s="575"/>
      <c r="D27" s="456" t="s">
        <v>389</v>
      </c>
      <c r="E27" s="456" t="s">
        <v>390</v>
      </c>
      <c r="F27" s="89"/>
      <c r="G27" s="89"/>
      <c r="H27" s="89"/>
      <c r="I27" s="88"/>
      <c r="J27" s="88"/>
      <c r="K27" s="89"/>
      <c r="L27" s="88"/>
      <c r="M27" s="89"/>
      <c r="N27" s="89"/>
      <c r="O27" s="88"/>
      <c r="P27" s="89"/>
      <c r="Q27" s="88"/>
      <c r="R27" s="89"/>
      <c r="S27" s="89"/>
      <c r="T27" s="89"/>
      <c r="U27" s="88"/>
      <c r="V27" s="89"/>
      <c r="W27" s="88"/>
      <c r="X27" s="90"/>
      <c r="Y27" s="90"/>
      <c r="Z27" s="325"/>
    </row>
    <row r="28" spans="1:30" ht="12.75">
      <c r="A28" s="321">
        <v>13</v>
      </c>
      <c r="B28" s="441" t="s">
        <v>391</v>
      </c>
      <c r="C28" s="442"/>
      <c r="D28" s="442"/>
      <c r="E28" s="442"/>
      <c r="F28" s="84"/>
      <c r="G28" s="89"/>
      <c r="H28" s="84"/>
      <c r="I28" s="85">
        <f t="shared" si="0"/>
        <v>0</v>
      </c>
      <c r="J28" s="285"/>
      <c r="K28" s="84"/>
      <c r="L28" s="86">
        <f t="shared" si="5"/>
        <v>0</v>
      </c>
      <c r="M28" s="84"/>
      <c r="N28" s="84"/>
      <c r="O28" s="85">
        <f t="shared" si="1"/>
        <v>0</v>
      </c>
      <c r="P28" s="84"/>
      <c r="Q28" s="86">
        <f t="shared" si="2"/>
        <v>0</v>
      </c>
      <c r="R28" s="84"/>
      <c r="S28" s="84"/>
      <c r="T28" s="84"/>
      <c r="U28" s="85">
        <v>0</v>
      </c>
      <c r="V28" s="84"/>
      <c r="W28" s="86">
        <f t="shared" si="4"/>
        <v>0</v>
      </c>
      <c r="X28" s="87"/>
      <c r="Y28" s="87"/>
      <c r="Z28" s="324"/>
    </row>
    <row r="29" spans="1:30" ht="12.75" customHeight="1">
      <c r="A29" s="321">
        <v>14</v>
      </c>
      <c r="B29" s="441" t="s">
        <v>278</v>
      </c>
      <c r="C29" s="289"/>
      <c r="D29" s="289"/>
      <c r="E29" s="289"/>
      <c r="F29" s="84"/>
      <c r="G29" s="89"/>
      <c r="H29" s="84"/>
      <c r="I29" s="85">
        <f t="shared" si="0"/>
        <v>0</v>
      </c>
      <c r="J29" s="285"/>
      <c r="K29" s="84"/>
      <c r="L29" s="86">
        <f t="shared" si="5"/>
        <v>0</v>
      </c>
      <c r="M29" s="84"/>
      <c r="N29" s="84"/>
      <c r="O29" s="85">
        <f t="shared" si="1"/>
        <v>0</v>
      </c>
      <c r="P29" s="84"/>
      <c r="Q29" s="86">
        <f t="shared" si="2"/>
        <v>0</v>
      </c>
      <c r="R29" s="84"/>
      <c r="S29" s="84"/>
      <c r="T29" s="84"/>
      <c r="U29" s="85">
        <v>0</v>
      </c>
      <c r="V29" s="84"/>
      <c r="W29" s="86">
        <f t="shared" si="4"/>
        <v>0</v>
      </c>
      <c r="X29" s="87"/>
      <c r="Y29" s="87"/>
      <c r="Z29" s="324"/>
    </row>
    <row r="30" spans="1:30" ht="12.75" customHeight="1">
      <c r="A30" s="321">
        <v>15</v>
      </c>
      <c r="B30" s="441" t="s">
        <v>279</v>
      </c>
      <c r="C30" s="289"/>
      <c r="D30" s="289"/>
      <c r="E30" s="289"/>
      <c r="F30" s="84"/>
      <c r="G30" s="89"/>
      <c r="H30" s="84"/>
      <c r="I30" s="85">
        <f t="shared" si="0"/>
        <v>0</v>
      </c>
      <c r="J30" s="285"/>
      <c r="K30" s="84"/>
      <c r="L30" s="86">
        <f t="shared" si="5"/>
        <v>0</v>
      </c>
      <c r="M30" s="84"/>
      <c r="N30" s="84"/>
      <c r="O30" s="85">
        <f t="shared" si="1"/>
        <v>0</v>
      </c>
      <c r="P30" s="84"/>
      <c r="Q30" s="86">
        <f t="shared" si="2"/>
        <v>0</v>
      </c>
      <c r="R30" s="84"/>
      <c r="S30" s="84"/>
      <c r="T30" s="84"/>
      <c r="U30" s="85">
        <v>0</v>
      </c>
      <c r="V30" s="84"/>
      <c r="W30" s="86">
        <f t="shared" si="4"/>
        <v>0</v>
      </c>
      <c r="X30" s="87"/>
      <c r="Y30" s="87"/>
      <c r="Z30" s="324"/>
    </row>
    <row r="31" spans="1:30" ht="12.75" customHeight="1">
      <c r="A31" s="321">
        <v>16</v>
      </c>
      <c r="B31" s="569" t="s">
        <v>320</v>
      </c>
      <c r="C31" s="569"/>
      <c r="D31" s="569"/>
      <c r="E31" s="569"/>
      <c r="F31" s="84"/>
      <c r="G31" s="89"/>
      <c r="H31" s="84"/>
      <c r="I31" s="85">
        <f t="shared" si="0"/>
        <v>0</v>
      </c>
      <c r="J31" s="285"/>
      <c r="K31" s="84"/>
      <c r="L31" s="86">
        <f t="shared" si="5"/>
        <v>0</v>
      </c>
      <c r="M31" s="84"/>
      <c r="N31" s="84"/>
      <c r="O31" s="85">
        <f t="shared" si="1"/>
        <v>0</v>
      </c>
      <c r="P31" s="84"/>
      <c r="Q31" s="86">
        <f t="shared" si="2"/>
        <v>0</v>
      </c>
      <c r="R31" s="84"/>
      <c r="S31" s="84"/>
      <c r="T31" s="84"/>
      <c r="U31" s="85">
        <f t="shared" si="3"/>
        <v>0</v>
      </c>
      <c r="V31" s="84"/>
      <c r="W31" s="86">
        <f t="shared" si="4"/>
        <v>0</v>
      </c>
      <c r="X31" s="87"/>
      <c r="Y31" s="87"/>
      <c r="Z31" s="324"/>
    </row>
    <row r="32" spans="1:30" ht="12.75" customHeight="1">
      <c r="A32" s="288" t="s">
        <v>960</v>
      </c>
      <c r="B32" s="571" t="s">
        <v>321</v>
      </c>
      <c r="C32" s="326" t="s">
        <v>280</v>
      </c>
      <c r="D32" s="326"/>
      <c r="E32" s="326"/>
      <c r="F32" s="84"/>
      <c r="G32" s="89"/>
      <c r="H32" s="84"/>
      <c r="I32" s="85">
        <f t="shared" si="0"/>
        <v>0</v>
      </c>
      <c r="J32" s="285"/>
      <c r="K32" s="84"/>
      <c r="L32" s="86">
        <f t="shared" si="5"/>
        <v>0</v>
      </c>
      <c r="M32" s="84"/>
      <c r="N32" s="84"/>
      <c r="O32" s="85">
        <f t="shared" si="1"/>
        <v>0</v>
      </c>
      <c r="P32" s="84"/>
      <c r="Q32" s="86">
        <f t="shared" si="2"/>
        <v>0</v>
      </c>
      <c r="R32" s="84"/>
      <c r="S32" s="84"/>
      <c r="T32" s="84"/>
      <c r="U32" s="85">
        <f t="shared" si="3"/>
        <v>0</v>
      </c>
      <c r="V32" s="84"/>
      <c r="W32" s="86">
        <f t="shared" si="4"/>
        <v>0</v>
      </c>
      <c r="X32" s="87"/>
      <c r="Y32" s="87"/>
      <c r="Z32" s="324"/>
    </row>
    <row r="33" spans="1:26" ht="12.75" customHeight="1">
      <c r="A33" s="288" t="s">
        <v>961</v>
      </c>
      <c r="B33" s="571"/>
      <c r="C33" s="572" t="s">
        <v>274</v>
      </c>
      <c r="D33" s="572"/>
      <c r="E33" s="572"/>
      <c r="F33" s="84"/>
      <c r="G33" s="89"/>
      <c r="H33" s="84"/>
      <c r="I33" s="85">
        <f t="shared" si="0"/>
        <v>0</v>
      </c>
      <c r="J33" s="285"/>
      <c r="K33" s="84"/>
      <c r="L33" s="86">
        <f t="shared" si="5"/>
        <v>0</v>
      </c>
      <c r="M33" s="84"/>
      <c r="N33" s="84"/>
      <c r="O33" s="85">
        <f t="shared" si="1"/>
        <v>0</v>
      </c>
      <c r="P33" s="84"/>
      <c r="Q33" s="86">
        <f t="shared" si="2"/>
        <v>0</v>
      </c>
      <c r="R33" s="84"/>
      <c r="S33" s="84"/>
      <c r="T33" s="84"/>
      <c r="U33" s="85">
        <f t="shared" si="3"/>
        <v>0</v>
      </c>
      <c r="V33" s="84"/>
      <c r="W33" s="86">
        <f t="shared" si="4"/>
        <v>0</v>
      </c>
      <c r="X33" s="87"/>
      <c r="Y33" s="87"/>
      <c r="Z33" s="324"/>
    </row>
    <row r="34" spans="1:26" ht="12.75" customHeight="1">
      <c r="A34" s="288" t="s">
        <v>962</v>
      </c>
      <c r="B34" s="571"/>
      <c r="C34" s="572" t="s">
        <v>275</v>
      </c>
      <c r="D34" s="572"/>
      <c r="E34" s="572"/>
      <c r="F34" s="84"/>
      <c r="G34" s="89"/>
      <c r="H34" s="84"/>
      <c r="I34" s="85">
        <f t="shared" si="0"/>
        <v>0</v>
      </c>
      <c r="J34" s="285"/>
      <c r="K34" s="84"/>
      <c r="L34" s="86">
        <f t="shared" si="5"/>
        <v>0</v>
      </c>
      <c r="M34" s="84"/>
      <c r="N34" s="84"/>
      <c r="O34" s="85">
        <f t="shared" si="1"/>
        <v>0</v>
      </c>
      <c r="P34" s="84"/>
      <c r="Q34" s="86">
        <f t="shared" si="2"/>
        <v>0</v>
      </c>
      <c r="R34" s="84"/>
      <c r="S34" s="84"/>
      <c r="T34" s="84"/>
      <c r="U34" s="85">
        <f t="shared" si="3"/>
        <v>0</v>
      </c>
      <c r="V34" s="84"/>
      <c r="W34" s="86">
        <f t="shared" si="4"/>
        <v>0</v>
      </c>
      <c r="X34" s="87"/>
      <c r="Y34" s="87"/>
      <c r="Z34" s="324"/>
    </row>
    <row r="35" spans="1:26" ht="16.5" customHeight="1">
      <c r="A35" s="288" t="s">
        <v>963</v>
      </c>
      <c r="B35" s="571"/>
      <c r="C35" s="572" t="s">
        <v>276</v>
      </c>
      <c r="D35" s="572"/>
      <c r="E35" s="572"/>
      <c r="F35" s="84"/>
      <c r="G35" s="89"/>
      <c r="H35" s="84"/>
      <c r="I35" s="85">
        <f t="shared" si="0"/>
        <v>0</v>
      </c>
      <c r="J35" s="285"/>
      <c r="K35" s="84"/>
      <c r="L35" s="86">
        <f t="shared" si="5"/>
        <v>0</v>
      </c>
      <c r="M35" s="84"/>
      <c r="N35" s="84"/>
      <c r="O35" s="85">
        <f t="shared" si="1"/>
        <v>0</v>
      </c>
      <c r="P35" s="84"/>
      <c r="Q35" s="86">
        <f t="shared" si="2"/>
        <v>0</v>
      </c>
      <c r="R35" s="84"/>
      <c r="S35" s="84"/>
      <c r="T35" s="84"/>
      <c r="U35" s="85">
        <f t="shared" si="3"/>
        <v>0</v>
      </c>
      <c r="V35" s="84"/>
      <c r="W35" s="86">
        <f t="shared" si="4"/>
        <v>0</v>
      </c>
      <c r="X35" s="87"/>
      <c r="Y35" s="87"/>
      <c r="Z35" s="324"/>
    </row>
    <row r="36" spans="1:26" ht="15.75" customHeight="1">
      <c r="A36" s="573" t="s">
        <v>248</v>
      </c>
      <c r="B36" s="573"/>
      <c r="C36" s="573"/>
      <c r="D36" s="573"/>
      <c r="E36" s="573"/>
      <c r="F36" s="327">
        <f t="shared" ref="F36:Z36" si="6">SUM(F7:F35)</f>
        <v>8</v>
      </c>
      <c r="G36" s="327">
        <f t="shared" si="6"/>
        <v>1</v>
      </c>
      <c r="H36" s="327">
        <f t="shared" si="6"/>
        <v>8</v>
      </c>
      <c r="I36" s="327">
        <f t="shared" si="6"/>
        <v>17</v>
      </c>
      <c r="J36" s="327">
        <f t="shared" si="6"/>
        <v>1</v>
      </c>
      <c r="K36" s="327">
        <f t="shared" si="6"/>
        <v>18</v>
      </c>
      <c r="L36" s="328">
        <f t="shared" si="6"/>
        <v>0</v>
      </c>
      <c r="M36" s="327">
        <f t="shared" si="6"/>
        <v>28</v>
      </c>
      <c r="N36" s="327">
        <f t="shared" si="6"/>
        <v>5</v>
      </c>
      <c r="O36" s="327">
        <f t="shared" si="6"/>
        <v>33</v>
      </c>
      <c r="P36" s="327">
        <f t="shared" si="6"/>
        <v>27</v>
      </c>
      <c r="Q36" s="328">
        <f t="shared" si="6"/>
        <v>6</v>
      </c>
      <c r="R36" s="327">
        <f t="shared" si="6"/>
        <v>0</v>
      </c>
      <c r="S36" s="327">
        <f t="shared" si="6"/>
        <v>0</v>
      </c>
      <c r="T36" s="327">
        <f t="shared" si="6"/>
        <v>0</v>
      </c>
      <c r="U36" s="327">
        <f t="shared" si="6"/>
        <v>0</v>
      </c>
      <c r="V36" s="327">
        <f t="shared" si="6"/>
        <v>0</v>
      </c>
      <c r="W36" s="328">
        <f t="shared" si="6"/>
        <v>0</v>
      </c>
      <c r="X36" s="327">
        <f t="shared" si="6"/>
        <v>1</v>
      </c>
      <c r="Y36" s="327">
        <f t="shared" si="6"/>
        <v>1</v>
      </c>
      <c r="Z36" s="327">
        <f t="shared" si="6"/>
        <v>0</v>
      </c>
    </row>
    <row r="37" spans="1:26" ht="10.5" customHeight="1">
      <c r="A37" s="91" t="s">
        <v>322</v>
      </c>
      <c r="X37" s="92"/>
      <c r="Y37" s="92"/>
      <c r="Z37" s="31"/>
    </row>
    <row r="38" spans="1:26">
      <c r="A38" s="92" t="s">
        <v>964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</row>
    <row r="39" spans="1:26" ht="12.75">
      <c r="A39" s="92"/>
      <c r="B39" s="92"/>
      <c r="C39" s="32"/>
      <c r="D39" s="32"/>
      <c r="E39" s="32"/>
      <c r="F39" s="33"/>
      <c r="G39" s="33"/>
      <c r="H39" s="33"/>
      <c r="I39" s="34"/>
      <c r="J39" s="34"/>
      <c r="K39" s="33"/>
      <c r="L39" s="33"/>
      <c r="X39" s="247"/>
    </row>
  </sheetData>
  <sheetProtection formatCells="0" formatColumns="0" formatRows="0" insertColumns="0" insertRows="0"/>
  <mergeCells count="39">
    <mergeCell ref="A36:E36"/>
    <mergeCell ref="B25:E25"/>
    <mergeCell ref="B26:E26"/>
    <mergeCell ref="B27:C27"/>
    <mergeCell ref="B31:E31"/>
    <mergeCell ref="B32:B35"/>
    <mergeCell ref="C33:E33"/>
    <mergeCell ref="C34:E34"/>
    <mergeCell ref="C35:E35"/>
    <mergeCell ref="B18:B24"/>
    <mergeCell ref="C18:E18"/>
    <mergeCell ref="C19:E19"/>
    <mergeCell ref="C20:E20"/>
    <mergeCell ref="C21:E21"/>
    <mergeCell ref="C22:E22"/>
    <mergeCell ref="C23:E23"/>
    <mergeCell ref="C24:E24"/>
    <mergeCell ref="B16:E16"/>
    <mergeCell ref="B17:E17"/>
    <mergeCell ref="R5:W5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A1:Z1"/>
    <mergeCell ref="A4:A6"/>
    <mergeCell ref="B4:E6"/>
    <mergeCell ref="F4:W4"/>
    <mergeCell ref="X4:Z5"/>
    <mergeCell ref="F5:I5"/>
    <mergeCell ref="J5:J6"/>
    <mergeCell ref="K5:K6"/>
    <mergeCell ref="L5:L6"/>
    <mergeCell ref="M5:Q5"/>
  </mergeCells>
  <phoneticPr fontId="58" type="noConversion"/>
  <pageMargins left="0.23622047244094491" right="0.23622047244094491" top="0.23622047244094491" bottom="0.23622047244094491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5"/>
  <sheetViews>
    <sheetView workbookViewId="0">
      <selection activeCell="D3" sqref="D3"/>
    </sheetView>
  </sheetViews>
  <sheetFormatPr defaultRowHeight="12.75"/>
  <cols>
    <col min="1" max="1" width="23.140625" style="97" customWidth="1"/>
    <col min="2" max="2" width="6.5703125" style="97" bestFit="1" customWidth="1"/>
    <col min="3" max="3" width="6.5703125" style="97" customWidth="1"/>
    <col min="4" max="4" width="6.7109375" style="97" customWidth="1"/>
    <col min="5" max="5" width="6.28515625" style="97" bestFit="1" customWidth="1"/>
    <col min="6" max="6" width="8.28515625" style="97" customWidth="1"/>
    <col min="7" max="7" width="6.28515625" style="97" bestFit="1" customWidth="1"/>
    <col min="8" max="8" width="8" style="97" customWidth="1"/>
    <col min="9" max="9" width="7.5703125" style="97" customWidth="1"/>
    <col min="10" max="10" width="7.5703125" style="97" bestFit="1" customWidth="1"/>
    <col min="11" max="11" width="7.7109375" style="97" customWidth="1"/>
    <col min="12" max="12" width="7" style="97" customWidth="1"/>
    <col min="13" max="13" width="6.42578125" style="97" customWidth="1"/>
    <col min="14" max="14" width="7" style="97" customWidth="1"/>
    <col min="15" max="15" width="8" style="97" customWidth="1"/>
    <col min="16" max="16" width="7.85546875" style="97" customWidth="1"/>
    <col min="17" max="16384" width="9.140625" style="97"/>
  </cols>
  <sheetData>
    <row r="1" spans="1:16" ht="16.5" customHeight="1">
      <c r="A1" s="241" t="s">
        <v>1012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</row>
    <row r="2" spans="1:16" ht="15" customHeight="1">
      <c r="A2" s="70" t="s">
        <v>450</v>
      </c>
      <c r="D2" s="72" t="s">
        <v>1029</v>
      </c>
      <c r="E2" s="72"/>
      <c r="F2" s="72"/>
      <c r="G2" s="72"/>
      <c r="J2" s="191"/>
      <c r="K2" s="191"/>
      <c r="M2" s="82"/>
    </row>
    <row r="3" spans="1:16" ht="16.5" customHeight="1">
      <c r="A3" s="190"/>
      <c r="B3" s="190"/>
      <c r="C3" s="190"/>
      <c r="D3" s="190"/>
      <c r="E3" s="190"/>
      <c r="F3" s="190"/>
      <c r="J3" s="192"/>
      <c r="K3" s="192"/>
      <c r="L3" s="192"/>
      <c r="P3" s="82" t="s">
        <v>386</v>
      </c>
    </row>
    <row r="4" spans="1:16" ht="18.75" customHeight="1">
      <c r="A4" s="577" t="s">
        <v>596</v>
      </c>
      <c r="B4" s="560" t="s">
        <v>956</v>
      </c>
      <c r="C4" s="560"/>
      <c r="D4" s="560"/>
      <c r="E4" s="560"/>
      <c r="F4" s="560"/>
      <c r="G4" s="560"/>
      <c r="H4" s="560"/>
      <c r="I4" s="560"/>
      <c r="J4" s="560"/>
      <c r="K4" s="560"/>
      <c r="L4" s="560"/>
      <c r="M4" s="560"/>
      <c r="N4" s="559" t="s">
        <v>957</v>
      </c>
      <c r="O4" s="559"/>
      <c r="P4" s="559"/>
    </row>
    <row r="5" spans="1:16" ht="22.5" customHeight="1">
      <c r="A5" s="577"/>
      <c r="B5" s="578" t="s">
        <v>324</v>
      </c>
      <c r="C5" s="578"/>
      <c r="D5" s="578"/>
      <c r="E5" s="578"/>
      <c r="F5" s="576" t="s">
        <v>256</v>
      </c>
      <c r="G5" s="578" t="s">
        <v>314</v>
      </c>
      <c r="H5" s="576" t="s">
        <v>965</v>
      </c>
      <c r="I5" s="576" t="s">
        <v>966</v>
      </c>
      <c r="J5" s="576" t="s">
        <v>256</v>
      </c>
      <c r="K5" s="576"/>
      <c r="L5" s="576" t="s">
        <v>919</v>
      </c>
      <c r="M5" s="576" t="s">
        <v>920</v>
      </c>
      <c r="N5" s="559"/>
      <c r="O5" s="559"/>
      <c r="P5" s="559"/>
    </row>
    <row r="6" spans="1:16" ht="56.25">
      <c r="A6" s="577"/>
      <c r="B6" s="384" t="s">
        <v>324</v>
      </c>
      <c r="C6" s="384" t="s">
        <v>958</v>
      </c>
      <c r="D6" s="384" t="s">
        <v>254</v>
      </c>
      <c r="E6" s="384" t="s">
        <v>255</v>
      </c>
      <c r="F6" s="576"/>
      <c r="G6" s="578"/>
      <c r="H6" s="576"/>
      <c r="I6" s="576"/>
      <c r="J6" s="384" t="s">
        <v>965</v>
      </c>
      <c r="K6" s="384" t="s">
        <v>966</v>
      </c>
      <c r="L6" s="576"/>
      <c r="M6" s="576"/>
      <c r="N6" s="384" t="s">
        <v>324</v>
      </c>
      <c r="O6" s="384" t="s">
        <v>965</v>
      </c>
      <c r="P6" s="384" t="s">
        <v>966</v>
      </c>
    </row>
    <row r="7" spans="1:16" ht="30" customHeight="1">
      <c r="A7" s="329" t="s">
        <v>325</v>
      </c>
      <c r="B7" s="193"/>
      <c r="C7" s="457">
        <v>1</v>
      </c>
      <c r="D7" s="193">
        <v>1</v>
      </c>
      <c r="E7" s="330">
        <f>SUM(B7:D7)</f>
        <v>2</v>
      </c>
      <c r="F7" s="193">
        <v>1</v>
      </c>
      <c r="G7" s="331">
        <f>E7-F7</f>
        <v>1</v>
      </c>
      <c r="H7" s="193">
        <v>2</v>
      </c>
      <c r="I7" s="193"/>
      <c r="J7" s="194"/>
      <c r="K7" s="194"/>
      <c r="L7" s="332">
        <f>H7-J7</f>
        <v>2</v>
      </c>
      <c r="M7" s="332">
        <f>I7-K7</f>
        <v>0</v>
      </c>
      <c r="N7" s="193"/>
      <c r="O7" s="193"/>
      <c r="P7" s="333"/>
    </row>
    <row r="8" spans="1:16" ht="15">
      <c r="A8" s="334" t="s">
        <v>282</v>
      </c>
      <c r="B8" s="193"/>
      <c r="C8" s="457"/>
      <c r="D8" s="193"/>
      <c r="E8" s="330">
        <f t="shared" ref="E8:E15" si="0">SUM(B8:D8)</f>
        <v>0</v>
      </c>
      <c r="F8" s="193"/>
      <c r="G8" s="331">
        <f t="shared" ref="G8:G14" si="1">E8-F8</f>
        <v>0</v>
      </c>
      <c r="H8" s="193"/>
      <c r="I8" s="193"/>
      <c r="J8" s="194"/>
      <c r="K8" s="194"/>
      <c r="L8" s="332">
        <f t="shared" ref="L8:L14" si="2">H8-J8</f>
        <v>0</v>
      </c>
      <c r="M8" s="332">
        <v>0</v>
      </c>
      <c r="N8" s="193"/>
      <c r="O8" s="193"/>
      <c r="P8" s="333"/>
    </row>
    <row r="9" spans="1:16" ht="15">
      <c r="A9" s="334" t="s">
        <v>451</v>
      </c>
      <c r="B9" s="193">
        <v>1</v>
      </c>
      <c r="C9" s="457"/>
      <c r="D9" s="193"/>
      <c r="E9" s="330">
        <f t="shared" si="0"/>
        <v>1</v>
      </c>
      <c r="F9" s="193">
        <v>2</v>
      </c>
      <c r="G9" s="331">
        <f t="shared" si="1"/>
        <v>-1</v>
      </c>
      <c r="H9" s="193">
        <v>1</v>
      </c>
      <c r="I9" s="193"/>
      <c r="J9" s="194"/>
      <c r="K9" s="194"/>
      <c r="L9" s="332">
        <f t="shared" si="2"/>
        <v>1</v>
      </c>
      <c r="M9" s="332">
        <v>0</v>
      </c>
      <c r="N9" s="193"/>
      <c r="O9" s="193"/>
      <c r="P9" s="333"/>
    </row>
    <row r="10" spans="1:16" ht="15">
      <c r="A10" s="334" t="s">
        <v>283</v>
      </c>
      <c r="B10" s="193"/>
      <c r="C10" s="457"/>
      <c r="D10" s="193"/>
      <c r="E10" s="330">
        <f t="shared" si="0"/>
        <v>0</v>
      </c>
      <c r="F10" s="193"/>
      <c r="G10" s="331">
        <f t="shared" si="1"/>
        <v>0</v>
      </c>
      <c r="H10" s="193"/>
      <c r="I10" s="193"/>
      <c r="J10" s="194"/>
      <c r="K10" s="194"/>
      <c r="L10" s="332">
        <f t="shared" si="2"/>
        <v>0</v>
      </c>
      <c r="M10" s="332">
        <v>0</v>
      </c>
      <c r="N10" s="193"/>
      <c r="O10" s="193"/>
      <c r="P10" s="333"/>
    </row>
    <row r="11" spans="1:16" ht="25.5">
      <c r="A11" s="334" t="s">
        <v>925</v>
      </c>
      <c r="B11" s="193"/>
      <c r="C11" s="457"/>
      <c r="D11" s="193"/>
      <c r="E11" s="330">
        <f t="shared" si="0"/>
        <v>0</v>
      </c>
      <c r="F11" s="193"/>
      <c r="G11" s="331">
        <f t="shared" si="1"/>
        <v>0</v>
      </c>
      <c r="H11" s="193"/>
      <c r="I11" s="193"/>
      <c r="J11" s="194"/>
      <c r="K11" s="194"/>
      <c r="L11" s="332">
        <f t="shared" si="2"/>
        <v>0</v>
      </c>
      <c r="M11" s="332">
        <v>0</v>
      </c>
      <c r="N11" s="193"/>
      <c r="O11" s="193"/>
      <c r="P11" s="333"/>
    </row>
    <row r="12" spans="1:16" ht="25.5">
      <c r="A12" s="334" t="s">
        <v>452</v>
      </c>
      <c r="B12" s="193"/>
      <c r="C12" s="457"/>
      <c r="D12" s="193"/>
      <c r="E12" s="330">
        <f t="shared" si="0"/>
        <v>0</v>
      </c>
      <c r="F12" s="193"/>
      <c r="G12" s="331">
        <f t="shared" si="1"/>
        <v>0</v>
      </c>
      <c r="H12" s="193"/>
      <c r="I12" s="193"/>
      <c r="J12" s="194"/>
      <c r="K12" s="194"/>
      <c r="L12" s="332">
        <f t="shared" si="2"/>
        <v>0</v>
      </c>
      <c r="M12" s="332">
        <v>0</v>
      </c>
      <c r="N12" s="193"/>
      <c r="O12" s="193"/>
      <c r="P12" s="333"/>
    </row>
    <row r="13" spans="1:16" ht="15">
      <c r="A13" s="334" t="s">
        <v>284</v>
      </c>
      <c r="B13" s="193"/>
      <c r="C13" s="457"/>
      <c r="D13" s="193"/>
      <c r="E13" s="330">
        <f t="shared" si="0"/>
        <v>0</v>
      </c>
      <c r="F13" s="193"/>
      <c r="G13" s="331">
        <f t="shared" si="1"/>
        <v>0</v>
      </c>
      <c r="H13" s="193"/>
      <c r="I13" s="193"/>
      <c r="J13" s="194"/>
      <c r="K13" s="194"/>
      <c r="L13" s="332">
        <f t="shared" si="2"/>
        <v>0</v>
      </c>
      <c r="M13" s="332">
        <v>0</v>
      </c>
      <c r="N13" s="193"/>
      <c r="O13" s="193"/>
      <c r="P13" s="333"/>
    </row>
    <row r="14" spans="1:16" ht="15">
      <c r="A14" s="335" t="s">
        <v>269</v>
      </c>
      <c r="B14" s="193"/>
      <c r="C14" s="457"/>
      <c r="D14" s="193"/>
      <c r="E14" s="330">
        <f t="shared" si="0"/>
        <v>0</v>
      </c>
      <c r="F14" s="193"/>
      <c r="G14" s="331">
        <f t="shared" si="1"/>
        <v>0</v>
      </c>
      <c r="H14" s="193"/>
      <c r="I14" s="193"/>
      <c r="J14" s="194"/>
      <c r="K14" s="194"/>
      <c r="L14" s="332">
        <f t="shared" si="2"/>
        <v>0</v>
      </c>
      <c r="M14" s="332">
        <v>0</v>
      </c>
      <c r="N14" s="193"/>
      <c r="O14" s="193"/>
      <c r="P14" s="333"/>
    </row>
    <row r="15" spans="1:16" ht="14.25">
      <c r="A15" s="336" t="s">
        <v>306</v>
      </c>
      <c r="B15" s="337">
        <f>SUM(B7:B14)</f>
        <v>1</v>
      </c>
      <c r="C15" s="337">
        <f>SUM(C7:C14)</f>
        <v>1</v>
      </c>
      <c r="D15" s="337">
        <f>SUM(D7:D14)</f>
        <v>1</v>
      </c>
      <c r="E15" s="338">
        <f t="shared" si="0"/>
        <v>3</v>
      </c>
      <c r="F15" s="337">
        <f t="shared" ref="F15:P15" si="3">SUM(F7:F14)</f>
        <v>3</v>
      </c>
      <c r="G15" s="339">
        <f t="shared" si="3"/>
        <v>0</v>
      </c>
      <c r="H15" s="337">
        <f t="shared" si="3"/>
        <v>3</v>
      </c>
      <c r="I15" s="337">
        <f t="shared" si="3"/>
        <v>0</v>
      </c>
      <c r="J15" s="337">
        <f t="shared" si="3"/>
        <v>0</v>
      </c>
      <c r="K15" s="337">
        <f t="shared" si="3"/>
        <v>0</v>
      </c>
      <c r="L15" s="340">
        <f t="shared" si="3"/>
        <v>3</v>
      </c>
      <c r="M15" s="340">
        <f t="shared" si="3"/>
        <v>0</v>
      </c>
      <c r="N15" s="337">
        <f t="shared" si="3"/>
        <v>0</v>
      </c>
      <c r="O15" s="337">
        <f t="shared" si="3"/>
        <v>0</v>
      </c>
      <c r="P15" s="337">
        <f t="shared" si="3"/>
        <v>0</v>
      </c>
    </row>
  </sheetData>
  <sheetProtection formatCells="0" formatColumns="0" formatRows="0" insertColumns="0" insertRows="0"/>
  <mergeCells count="11">
    <mergeCell ref="L5:L6"/>
    <mergeCell ref="M5:M6"/>
    <mergeCell ref="A4:A6"/>
    <mergeCell ref="B4:M4"/>
    <mergeCell ref="N4:P5"/>
    <mergeCell ref="B5:E5"/>
    <mergeCell ref="F5:F6"/>
    <mergeCell ref="G5:G6"/>
    <mergeCell ref="H5:H6"/>
    <mergeCell ref="I5:I6"/>
    <mergeCell ref="J5:K5"/>
  </mergeCells>
  <phoneticPr fontId="58" type="noConversion"/>
  <printOptions horizontalCentered="1"/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1"/>
  <sheetViews>
    <sheetView workbookViewId="0">
      <selection activeCell="A2" sqref="A2"/>
    </sheetView>
  </sheetViews>
  <sheetFormatPr defaultRowHeight="12.75"/>
  <cols>
    <col min="1" max="1" width="28.42578125" style="98" customWidth="1"/>
    <col min="2" max="2" width="9.28515625" style="98" customWidth="1"/>
    <col min="3" max="3" width="7.7109375" style="98" customWidth="1"/>
    <col min="4" max="4" width="5.42578125" style="98" bestFit="1" customWidth="1"/>
    <col min="5" max="5" width="5.5703125" style="98" customWidth="1"/>
    <col min="6" max="6" width="7.42578125" style="98" customWidth="1"/>
    <col min="7" max="7" width="5" style="98" customWidth="1"/>
    <col min="8" max="8" width="5.42578125" style="98" customWidth="1"/>
    <col min="9" max="9" width="7" style="98" bestFit="1" customWidth="1"/>
    <col min="10" max="10" width="5.42578125" style="98" customWidth="1"/>
    <col min="11" max="11" width="5.42578125" style="98" bestFit="1" customWidth="1"/>
    <col min="12" max="12" width="7.42578125" style="98" customWidth="1"/>
    <col min="13" max="13" width="4.5703125" style="99" customWidth="1"/>
    <col min="14" max="14" width="5.42578125" style="97" customWidth="1"/>
    <col min="15" max="16384" width="9.140625" style="97"/>
  </cols>
  <sheetData>
    <row r="1" spans="1:14" s="95" customFormat="1" ht="15">
      <c r="A1" s="93" t="s">
        <v>1013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458"/>
    </row>
    <row r="2" spans="1:14" ht="18" customHeight="1">
      <c r="A2" s="70" t="s">
        <v>247</v>
      </c>
      <c r="B2" s="72"/>
      <c r="C2" s="72"/>
      <c r="D2" s="72"/>
      <c r="E2" s="72"/>
      <c r="F2" s="72"/>
      <c r="G2" s="72"/>
      <c r="H2" s="96"/>
      <c r="I2" s="96"/>
      <c r="J2" s="96"/>
      <c r="K2" s="96"/>
      <c r="L2" s="96"/>
      <c r="M2" s="96"/>
    </row>
    <row r="3" spans="1:14" ht="13.5" customHeight="1">
      <c r="N3" s="82" t="s">
        <v>387</v>
      </c>
    </row>
    <row r="4" spans="1:14" ht="12.75" customHeight="1">
      <c r="A4" s="580" t="s">
        <v>388</v>
      </c>
      <c r="B4" s="580" t="s">
        <v>480</v>
      </c>
      <c r="C4" s="580" t="s">
        <v>481</v>
      </c>
      <c r="D4" s="580"/>
      <c r="E4" s="580"/>
      <c r="F4" s="580"/>
      <c r="G4" s="580"/>
      <c r="H4" s="580"/>
      <c r="I4" s="580"/>
      <c r="J4" s="580"/>
      <c r="K4" s="580"/>
      <c r="L4" s="580"/>
      <c r="M4" s="580"/>
      <c r="N4" s="580"/>
    </row>
    <row r="5" spans="1:14" ht="12.75" customHeight="1">
      <c r="A5" s="580"/>
      <c r="B5" s="580"/>
      <c r="C5" s="580" t="s">
        <v>482</v>
      </c>
      <c r="D5" s="580"/>
      <c r="E5" s="580"/>
      <c r="F5" s="580"/>
      <c r="G5" s="580"/>
      <c r="H5" s="580"/>
      <c r="I5" s="580" t="s">
        <v>483</v>
      </c>
      <c r="J5" s="580"/>
      <c r="K5" s="580"/>
      <c r="L5" s="580"/>
      <c r="M5" s="580"/>
      <c r="N5" s="580"/>
    </row>
    <row r="6" spans="1:14" ht="45">
      <c r="A6" s="580"/>
      <c r="B6" s="580"/>
      <c r="C6" s="287" t="s">
        <v>484</v>
      </c>
      <c r="D6" s="287" t="s">
        <v>256</v>
      </c>
      <c r="E6" s="287" t="s">
        <v>314</v>
      </c>
      <c r="F6" s="287" t="s">
        <v>485</v>
      </c>
      <c r="G6" s="287" t="s">
        <v>256</v>
      </c>
      <c r="H6" s="287" t="s">
        <v>281</v>
      </c>
      <c r="I6" s="287" t="s">
        <v>486</v>
      </c>
      <c r="J6" s="287" t="s">
        <v>256</v>
      </c>
      <c r="K6" s="287" t="s">
        <v>281</v>
      </c>
      <c r="L6" s="287" t="s">
        <v>597</v>
      </c>
      <c r="M6" s="287" t="s">
        <v>256</v>
      </c>
      <c r="N6" s="287" t="s">
        <v>281</v>
      </c>
    </row>
    <row r="7" spans="1:14">
      <c r="A7" s="341"/>
      <c r="B7" s="341"/>
      <c r="C7" s="202"/>
      <c r="D7" s="203"/>
      <c r="E7" s="204">
        <f t="shared" ref="E7:E27" si="0">C7-D7</f>
        <v>0</v>
      </c>
      <c r="F7" s="202"/>
      <c r="G7" s="203"/>
      <c r="H7" s="204">
        <f t="shared" ref="H7:H27" si="1">F7-G7</f>
        <v>0</v>
      </c>
      <c r="I7" s="205"/>
      <c r="J7" s="203"/>
      <c r="K7" s="204">
        <f t="shared" ref="K7:K27" si="2">I7-J7</f>
        <v>0</v>
      </c>
      <c r="L7" s="205"/>
      <c r="M7" s="203"/>
      <c r="N7" s="204">
        <f t="shared" ref="N7:N27" si="3">L7-M7</f>
        <v>0</v>
      </c>
    </row>
    <row r="8" spans="1:14">
      <c r="A8" s="341"/>
      <c r="B8" s="341"/>
      <c r="C8" s="202"/>
      <c r="D8" s="203"/>
      <c r="E8" s="204">
        <f t="shared" si="0"/>
        <v>0</v>
      </c>
      <c r="F8" s="202"/>
      <c r="G8" s="203"/>
      <c r="H8" s="204">
        <f t="shared" si="1"/>
        <v>0</v>
      </c>
      <c r="I8" s="205"/>
      <c r="J8" s="203"/>
      <c r="K8" s="204">
        <f t="shared" si="2"/>
        <v>0</v>
      </c>
      <c r="L8" s="205"/>
      <c r="M8" s="203"/>
      <c r="N8" s="204">
        <f t="shared" si="3"/>
        <v>0</v>
      </c>
    </row>
    <row r="9" spans="1:14">
      <c r="A9" s="341"/>
      <c r="B9" s="341"/>
      <c r="C9" s="202"/>
      <c r="D9" s="203"/>
      <c r="E9" s="204">
        <f t="shared" si="0"/>
        <v>0</v>
      </c>
      <c r="F9" s="202"/>
      <c r="G9" s="203"/>
      <c r="H9" s="204">
        <f t="shared" si="1"/>
        <v>0</v>
      </c>
      <c r="I9" s="205"/>
      <c r="J9" s="203"/>
      <c r="K9" s="204">
        <f t="shared" si="2"/>
        <v>0</v>
      </c>
      <c r="L9" s="205"/>
      <c r="M9" s="203"/>
      <c r="N9" s="204">
        <f t="shared" si="3"/>
        <v>0</v>
      </c>
    </row>
    <row r="10" spans="1:14">
      <c r="A10" s="341"/>
      <c r="B10" s="341"/>
      <c r="C10" s="202"/>
      <c r="D10" s="203"/>
      <c r="E10" s="204">
        <f t="shared" si="0"/>
        <v>0</v>
      </c>
      <c r="F10" s="202"/>
      <c r="G10" s="203"/>
      <c r="H10" s="204">
        <f t="shared" si="1"/>
        <v>0</v>
      </c>
      <c r="I10" s="205"/>
      <c r="J10" s="203"/>
      <c r="K10" s="204">
        <f t="shared" si="2"/>
        <v>0</v>
      </c>
      <c r="L10" s="205"/>
      <c r="M10" s="203"/>
      <c r="N10" s="204">
        <f t="shared" si="3"/>
        <v>0</v>
      </c>
    </row>
    <row r="11" spans="1:14">
      <c r="A11" s="341"/>
      <c r="B11" s="341"/>
      <c r="C11" s="202"/>
      <c r="D11" s="203"/>
      <c r="E11" s="204">
        <f t="shared" si="0"/>
        <v>0</v>
      </c>
      <c r="F11" s="202"/>
      <c r="G11" s="203"/>
      <c r="H11" s="204">
        <f t="shared" si="1"/>
        <v>0</v>
      </c>
      <c r="I11" s="205"/>
      <c r="J11" s="203"/>
      <c r="K11" s="204">
        <f t="shared" si="2"/>
        <v>0</v>
      </c>
      <c r="L11" s="205"/>
      <c r="M11" s="203"/>
      <c r="N11" s="204">
        <f t="shared" si="3"/>
        <v>0</v>
      </c>
    </row>
    <row r="12" spans="1:14">
      <c r="A12" s="341"/>
      <c r="B12" s="341"/>
      <c r="C12" s="202"/>
      <c r="D12" s="203"/>
      <c r="E12" s="204">
        <f t="shared" si="0"/>
        <v>0</v>
      </c>
      <c r="F12" s="202"/>
      <c r="G12" s="203"/>
      <c r="H12" s="204">
        <f t="shared" si="1"/>
        <v>0</v>
      </c>
      <c r="I12" s="205"/>
      <c r="J12" s="203"/>
      <c r="K12" s="204">
        <f t="shared" si="2"/>
        <v>0</v>
      </c>
      <c r="L12" s="205"/>
      <c r="M12" s="203"/>
      <c r="N12" s="204">
        <f t="shared" si="3"/>
        <v>0</v>
      </c>
    </row>
    <row r="13" spans="1:14">
      <c r="A13" s="341"/>
      <c r="B13" s="341"/>
      <c r="C13" s="202"/>
      <c r="D13" s="203"/>
      <c r="E13" s="204">
        <f t="shared" si="0"/>
        <v>0</v>
      </c>
      <c r="F13" s="202"/>
      <c r="G13" s="203"/>
      <c r="H13" s="204">
        <f t="shared" si="1"/>
        <v>0</v>
      </c>
      <c r="I13" s="205"/>
      <c r="J13" s="203"/>
      <c r="K13" s="204">
        <f t="shared" si="2"/>
        <v>0</v>
      </c>
      <c r="L13" s="205"/>
      <c r="M13" s="203"/>
      <c r="N13" s="204">
        <f t="shared" si="3"/>
        <v>0</v>
      </c>
    </row>
    <row r="14" spans="1:14">
      <c r="A14" s="341"/>
      <c r="B14" s="341"/>
      <c r="C14" s="202"/>
      <c r="D14" s="203"/>
      <c r="E14" s="204">
        <f t="shared" si="0"/>
        <v>0</v>
      </c>
      <c r="F14" s="202"/>
      <c r="G14" s="203"/>
      <c r="H14" s="204">
        <f t="shared" si="1"/>
        <v>0</v>
      </c>
      <c r="I14" s="205"/>
      <c r="J14" s="203"/>
      <c r="K14" s="204">
        <f t="shared" si="2"/>
        <v>0</v>
      </c>
      <c r="L14" s="205"/>
      <c r="M14" s="203"/>
      <c r="N14" s="204">
        <f t="shared" si="3"/>
        <v>0</v>
      </c>
    </row>
    <row r="15" spans="1:14">
      <c r="A15" s="341"/>
      <c r="B15" s="341"/>
      <c r="C15" s="202"/>
      <c r="D15" s="203"/>
      <c r="E15" s="204">
        <f t="shared" si="0"/>
        <v>0</v>
      </c>
      <c r="F15" s="202"/>
      <c r="G15" s="203"/>
      <c r="H15" s="204">
        <f t="shared" si="1"/>
        <v>0</v>
      </c>
      <c r="I15" s="205"/>
      <c r="J15" s="203"/>
      <c r="K15" s="204">
        <f t="shared" si="2"/>
        <v>0</v>
      </c>
      <c r="L15" s="205"/>
      <c r="M15" s="203"/>
      <c r="N15" s="204">
        <f t="shared" si="3"/>
        <v>0</v>
      </c>
    </row>
    <row r="16" spans="1:14">
      <c r="A16" s="341"/>
      <c r="B16" s="341"/>
      <c r="C16" s="202"/>
      <c r="D16" s="203"/>
      <c r="E16" s="204">
        <f t="shared" si="0"/>
        <v>0</v>
      </c>
      <c r="F16" s="202"/>
      <c r="G16" s="203"/>
      <c r="H16" s="204">
        <f t="shared" si="1"/>
        <v>0</v>
      </c>
      <c r="I16" s="205"/>
      <c r="J16" s="203"/>
      <c r="K16" s="204">
        <f t="shared" si="2"/>
        <v>0</v>
      </c>
      <c r="L16" s="205"/>
      <c r="M16" s="203"/>
      <c r="N16" s="204">
        <f t="shared" si="3"/>
        <v>0</v>
      </c>
    </row>
    <row r="17" spans="1:14">
      <c r="A17" s="341"/>
      <c r="B17" s="341"/>
      <c r="C17" s="202"/>
      <c r="D17" s="203"/>
      <c r="E17" s="204">
        <f t="shared" si="0"/>
        <v>0</v>
      </c>
      <c r="F17" s="202"/>
      <c r="G17" s="203"/>
      <c r="H17" s="204">
        <f t="shared" si="1"/>
        <v>0</v>
      </c>
      <c r="I17" s="205"/>
      <c r="J17" s="203"/>
      <c r="K17" s="204">
        <f t="shared" si="2"/>
        <v>0</v>
      </c>
      <c r="L17" s="205"/>
      <c r="M17" s="203"/>
      <c r="N17" s="204">
        <f t="shared" si="3"/>
        <v>0</v>
      </c>
    </row>
    <row r="18" spans="1:14">
      <c r="A18" s="341"/>
      <c r="B18" s="341"/>
      <c r="C18" s="202"/>
      <c r="D18" s="203"/>
      <c r="E18" s="204">
        <f t="shared" si="0"/>
        <v>0</v>
      </c>
      <c r="F18" s="202"/>
      <c r="G18" s="203"/>
      <c r="H18" s="204">
        <f t="shared" si="1"/>
        <v>0</v>
      </c>
      <c r="I18" s="205"/>
      <c r="J18" s="203"/>
      <c r="K18" s="204">
        <f t="shared" si="2"/>
        <v>0</v>
      </c>
      <c r="L18" s="205"/>
      <c r="M18" s="203"/>
      <c r="N18" s="204">
        <f t="shared" si="3"/>
        <v>0</v>
      </c>
    </row>
    <row r="19" spans="1:14">
      <c r="A19" s="341"/>
      <c r="B19" s="341"/>
      <c r="C19" s="202"/>
      <c r="D19" s="203"/>
      <c r="E19" s="204">
        <f t="shared" si="0"/>
        <v>0</v>
      </c>
      <c r="F19" s="202"/>
      <c r="G19" s="203"/>
      <c r="H19" s="204">
        <f t="shared" si="1"/>
        <v>0</v>
      </c>
      <c r="I19" s="205"/>
      <c r="J19" s="203"/>
      <c r="K19" s="204">
        <f t="shared" si="2"/>
        <v>0</v>
      </c>
      <c r="L19" s="205"/>
      <c r="M19" s="203"/>
      <c r="N19" s="204">
        <f t="shared" si="3"/>
        <v>0</v>
      </c>
    </row>
    <row r="20" spans="1:14">
      <c r="A20" s="341"/>
      <c r="B20" s="341"/>
      <c r="C20" s="202"/>
      <c r="D20" s="203"/>
      <c r="E20" s="204">
        <f t="shared" si="0"/>
        <v>0</v>
      </c>
      <c r="F20" s="202"/>
      <c r="G20" s="203"/>
      <c r="H20" s="204">
        <f t="shared" si="1"/>
        <v>0</v>
      </c>
      <c r="I20" s="205"/>
      <c r="J20" s="203"/>
      <c r="K20" s="204">
        <f t="shared" si="2"/>
        <v>0</v>
      </c>
      <c r="L20" s="205"/>
      <c r="M20" s="203"/>
      <c r="N20" s="204">
        <f t="shared" si="3"/>
        <v>0</v>
      </c>
    </row>
    <row r="21" spans="1:14">
      <c r="A21" s="341"/>
      <c r="B21" s="341"/>
      <c r="C21" s="202"/>
      <c r="D21" s="203"/>
      <c r="E21" s="204">
        <f t="shared" si="0"/>
        <v>0</v>
      </c>
      <c r="F21" s="202"/>
      <c r="G21" s="203"/>
      <c r="H21" s="204">
        <f t="shared" si="1"/>
        <v>0</v>
      </c>
      <c r="I21" s="205"/>
      <c r="J21" s="203"/>
      <c r="K21" s="204">
        <f t="shared" si="2"/>
        <v>0</v>
      </c>
      <c r="L21" s="205"/>
      <c r="M21" s="203"/>
      <c r="N21" s="204">
        <f t="shared" si="3"/>
        <v>0</v>
      </c>
    </row>
    <row r="22" spans="1:14">
      <c r="A22" s="341"/>
      <c r="B22" s="341"/>
      <c r="C22" s="202"/>
      <c r="D22" s="203"/>
      <c r="E22" s="204">
        <f t="shared" si="0"/>
        <v>0</v>
      </c>
      <c r="F22" s="202"/>
      <c r="G22" s="203"/>
      <c r="H22" s="204">
        <f t="shared" si="1"/>
        <v>0</v>
      </c>
      <c r="I22" s="205"/>
      <c r="J22" s="203"/>
      <c r="K22" s="204">
        <f t="shared" si="2"/>
        <v>0</v>
      </c>
      <c r="L22" s="205"/>
      <c r="M22" s="203"/>
      <c r="N22" s="204">
        <f t="shared" si="3"/>
        <v>0</v>
      </c>
    </row>
    <row r="23" spans="1:14">
      <c r="A23" s="341"/>
      <c r="B23" s="341"/>
      <c r="C23" s="202"/>
      <c r="D23" s="203"/>
      <c r="E23" s="204">
        <f t="shared" si="0"/>
        <v>0</v>
      </c>
      <c r="F23" s="202"/>
      <c r="G23" s="203"/>
      <c r="H23" s="204">
        <f t="shared" si="1"/>
        <v>0</v>
      </c>
      <c r="I23" s="205"/>
      <c r="J23" s="203"/>
      <c r="K23" s="204">
        <f t="shared" si="2"/>
        <v>0</v>
      </c>
      <c r="L23" s="205"/>
      <c r="M23" s="203"/>
      <c r="N23" s="204">
        <f t="shared" si="3"/>
        <v>0</v>
      </c>
    </row>
    <row r="24" spans="1:14">
      <c r="A24" s="341"/>
      <c r="B24" s="341"/>
      <c r="C24" s="202"/>
      <c r="D24" s="203"/>
      <c r="E24" s="204">
        <f t="shared" si="0"/>
        <v>0</v>
      </c>
      <c r="F24" s="202"/>
      <c r="G24" s="203"/>
      <c r="H24" s="204">
        <f t="shared" si="1"/>
        <v>0</v>
      </c>
      <c r="I24" s="205"/>
      <c r="J24" s="203"/>
      <c r="K24" s="204">
        <f t="shared" si="2"/>
        <v>0</v>
      </c>
      <c r="L24" s="205"/>
      <c r="M24" s="203"/>
      <c r="N24" s="204">
        <f t="shared" si="3"/>
        <v>0</v>
      </c>
    </row>
    <row r="25" spans="1:14">
      <c r="A25" s="341"/>
      <c r="B25" s="341"/>
      <c r="C25" s="202"/>
      <c r="D25" s="203"/>
      <c r="E25" s="204">
        <f t="shared" si="0"/>
        <v>0</v>
      </c>
      <c r="F25" s="202"/>
      <c r="G25" s="203"/>
      <c r="H25" s="204">
        <f t="shared" si="1"/>
        <v>0</v>
      </c>
      <c r="I25" s="205"/>
      <c r="J25" s="203"/>
      <c r="K25" s="204">
        <f t="shared" si="2"/>
        <v>0</v>
      </c>
      <c r="L25" s="205"/>
      <c r="M25" s="203"/>
      <c r="N25" s="204">
        <f t="shared" si="3"/>
        <v>0</v>
      </c>
    </row>
    <row r="26" spans="1:14">
      <c r="A26" s="341"/>
      <c r="B26" s="341"/>
      <c r="C26" s="202"/>
      <c r="D26" s="203"/>
      <c r="E26" s="204">
        <f t="shared" si="0"/>
        <v>0</v>
      </c>
      <c r="F26" s="202"/>
      <c r="G26" s="203"/>
      <c r="H26" s="204">
        <f t="shared" si="1"/>
        <v>0</v>
      </c>
      <c r="I26" s="205"/>
      <c r="J26" s="203"/>
      <c r="K26" s="204">
        <f t="shared" si="2"/>
        <v>0</v>
      </c>
      <c r="L26" s="205"/>
      <c r="M26" s="203"/>
      <c r="N26" s="204">
        <f t="shared" si="3"/>
        <v>0</v>
      </c>
    </row>
    <row r="27" spans="1:14">
      <c r="A27" s="341"/>
      <c r="B27" s="341"/>
      <c r="C27" s="202"/>
      <c r="D27" s="203"/>
      <c r="E27" s="204">
        <f t="shared" si="0"/>
        <v>0</v>
      </c>
      <c r="F27" s="202"/>
      <c r="G27" s="203"/>
      <c r="H27" s="204">
        <f t="shared" si="1"/>
        <v>0</v>
      </c>
      <c r="I27" s="205"/>
      <c r="J27" s="203"/>
      <c r="K27" s="204">
        <f t="shared" si="2"/>
        <v>0</v>
      </c>
      <c r="L27" s="205"/>
      <c r="M27" s="203"/>
      <c r="N27" s="204">
        <f t="shared" si="3"/>
        <v>0</v>
      </c>
    </row>
    <row r="28" spans="1:14" ht="14.25">
      <c r="A28" s="342" t="s">
        <v>248</v>
      </c>
      <c r="B28" s="342"/>
      <c r="C28" s="343">
        <f t="shared" ref="C28:N28" si="4">SUM(C7:C27)</f>
        <v>0</v>
      </c>
      <c r="D28" s="344">
        <f t="shared" si="4"/>
        <v>0</v>
      </c>
      <c r="E28" s="345">
        <f t="shared" si="4"/>
        <v>0</v>
      </c>
      <c r="F28" s="344">
        <f t="shared" si="4"/>
        <v>0</v>
      </c>
      <c r="G28" s="344">
        <f t="shared" si="4"/>
        <v>0</v>
      </c>
      <c r="H28" s="345">
        <f t="shared" si="4"/>
        <v>0</v>
      </c>
      <c r="I28" s="346">
        <f t="shared" si="4"/>
        <v>0</v>
      </c>
      <c r="J28" s="344">
        <f t="shared" si="4"/>
        <v>0</v>
      </c>
      <c r="K28" s="345">
        <f t="shared" si="4"/>
        <v>0</v>
      </c>
      <c r="L28" s="346">
        <f t="shared" si="4"/>
        <v>0</v>
      </c>
      <c r="M28" s="344">
        <f t="shared" si="4"/>
        <v>0</v>
      </c>
      <c r="N28" s="345">
        <f t="shared" si="4"/>
        <v>0</v>
      </c>
    </row>
    <row r="31" spans="1:14">
      <c r="K31" s="579" t="s">
        <v>323</v>
      </c>
      <c r="L31" s="579"/>
      <c r="M31" s="579"/>
      <c r="N31" s="579"/>
    </row>
  </sheetData>
  <sheetProtection formatCells="0" formatColumns="0" formatRows="0" insertColumns="0" insertRows="0"/>
  <mergeCells count="6">
    <mergeCell ref="K31:N31"/>
    <mergeCell ref="A4:A6"/>
    <mergeCell ref="B4:B6"/>
    <mergeCell ref="C4:N4"/>
    <mergeCell ref="C5:H5"/>
    <mergeCell ref="I5:N5"/>
  </mergeCells>
  <phoneticPr fontId="58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Q8" sqref="Q8"/>
    </sheetView>
  </sheetViews>
  <sheetFormatPr defaultRowHeight="12.75"/>
  <cols>
    <col min="1" max="1" width="25.28515625" style="27" customWidth="1"/>
    <col min="2" max="2" width="7" style="81" customWidth="1"/>
    <col min="3" max="3" width="7.85546875" style="81" customWidth="1"/>
    <col min="4" max="4" width="5.140625" style="81" customWidth="1"/>
    <col min="5" max="5" width="6.85546875" style="81" customWidth="1"/>
    <col min="6" max="6" width="6.85546875" style="103" customWidth="1"/>
    <col min="7" max="7" width="5.140625" style="81" customWidth="1"/>
    <col min="8" max="9" width="5.7109375" style="81" customWidth="1"/>
    <col min="10" max="10" width="6" style="81" customWidth="1"/>
    <col min="11" max="11" width="7.140625" style="27" bestFit="1" customWidth="1"/>
    <col min="12" max="12" width="6.7109375" style="27" bestFit="1" customWidth="1"/>
    <col min="13" max="13" width="9.42578125" style="27" bestFit="1" customWidth="1"/>
    <col min="14" max="16384" width="9.140625" style="27"/>
  </cols>
  <sheetData>
    <row r="1" spans="1:13" ht="14.25">
      <c r="A1" s="583" t="s">
        <v>1025</v>
      </c>
      <c r="B1" s="583"/>
      <c r="C1" s="583"/>
      <c r="D1" s="583"/>
      <c r="E1" s="583"/>
      <c r="F1" s="583"/>
      <c r="G1" s="583"/>
      <c r="H1" s="583"/>
      <c r="I1" s="583"/>
      <c r="J1" s="583"/>
    </row>
    <row r="2" spans="1:13" ht="15.75">
      <c r="A2" s="70" t="s">
        <v>247</v>
      </c>
      <c r="D2" s="72" t="s">
        <v>1029</v>
      </c>
      <c r="E2" s="72"/>
      <c r="F2" s="72"/>
      <c r="G2" s="72"/>
      <c r="H2" s="72"/>
      <c r="I2" s="72"/>
      <c r="J2" s="100"/>
    </row>
    <row r="3" spans="1:13">
      <c r="B3" s="69"/>
      <c r="C3" s="69"/>
      <c r="D3" s="69"/>
      <c r="E3" s="69"/>
      <c r="F3" s="101"/>
      <c r="G3" s="69"/>
      <c r="H3" s="69"/>
      <c r="I3" s="69"/>
      <c r="J3" s="69"/>
    </row>
    <row r="4" spans="1:13" ht="54" customHeight="1">
      <c r="A4" s="353" t="s">
        <v>326</v>
      </c>
      <c r="B4" s="102"/>
      <c r="C4" s="102"/>
      <c r="D4" s="102"/>
      <c r="E4" s="102"/>
      <c r="F4" s="102"/>
      <c r="G4" s="102"/>
      <c r="H4" s="102"/>
      <c r="I4" s="102"/>
      <c r="J4" s="102"/>
    </row>
    <row r="5" spans="1:13">
      <c r="A5" s="353">
        <v>21</v>
      </c>
      <c r="M5" s="53"/>
    </row>
    <row r="6" spans="1:13">
      <c r="M6" s="53" t="s">
        <v>972</v>
      </c>
    </row>
    <row r="7" spans="1:13" ht="41.25" customHeight="1">
      <c r="A7" s="580" t="s">
        <v>327</v>
      </c>
      <c r="B7" s="584" t="s">
        <v>956</v>
      </c>
      <c r="C7" s="584"/>
      <c r="D7" s="584"/>
      <c r="E7" s="584"/>
      <c r="F7" s="584"/>
      <c r="G7" s="584"/>
      <c r="H7" s="584"/>
      <c r="I7" s="584"/>
      <c r="J7" s="584"/>
      <c r="K7" s="584" t="s">
        <v>957</v>
      </c>
      <c r="L7" s="584"/>
      <c r="M7" s="584"/>
    </row>
    <row r="8" spans="1:13" ht="33" customHeight="1">
      <c r="A8" s="580"/>
      <c r="B8" s="288" t="s">
        <v>328</v>
      </c>
      <c r="C8" s="288" t="s">
        <v>256</v>
      </c>
      <c r="D8" s="288" t="s">
        <v>281</v>
      </c>
      <c r="E8" s="288" t="s">
        <v>329</v>
      </c>
      <c r="F8" s="288" t="s">
        <v>256</v>
      </c>
      <c r="G8" s="288" t="s">
        <v>281</v>
      </c>
      <c r="H8" s="288" t="s">
        <v>967</v>
      </c>
      <c r="I8" s="288" t="s">
        <v>256</v>
      </c>
      <c r="J8" s="289" t="s">
        <v>281</v>
      </c>
      <c r="K8" s="288" t="s">
        <v>328</v>
      </c>
      <c r="L8" s="288" t="s">
        <v>331</v>
      </c>
      <c r="M8" s="288" t="s">
        <v>332</v>
      </c>
    </row>
    <row r="9" spans="1:13">
      <c r="A9" s="347" t="s">
        <v>392</v>
      </c>
      <c r="B9" s="89"/>
      <c r="C9" s="89"/>
      <c r="D9" s="86">
        <f>B9-C9</f>
        <v>0</v>
      </c>
      <c r="E9" s="87"/>
      <c r="F9" s="249"/>
      <c r="G9" s="86">
        <f t="shared" ref="G9:G19" si="0">E9-F9</f>
        <v>0</v>
      </c>
      <c r="H9" s="87"/>
      <c r="I9" s="87"/>
      <c r="J9" s="86">
        <f>H9-I9</f>
        <v>0</v>
      </c>
      <c r="K9" s="87"/>
      <c r="L9" s="249"/>
      <c r="M9" s="87"/>
    </row>
    <row r="10" spans="1:13">
      <c r="A10" s="348" t="s">
        <v>330</v>
      </c>
      <c r="B10" s="89"/>
      <c r="C10" s="89"/>
      <c r="D10" s="86">
        <f t="shared" ref="D10:D11" si="1">B10-C10</f>
        <v>0</v>
      </c>
      <c r="E10" s="87"/>
      <c r="F10" s="249"/>
      <c r="G10" s="86">
        <f t="shared" si="0"/>
        <v>0</v>
      </c>
      <c r="H10" s="87">
        <v>4</v>
      </c>
      <c r="I10" s="87">
        <v>3</v>
      </c>
      <c r="J10" s="86">
        <f t="shared" ref="J10:J11" si="2">H10-I10</f>
        <v>1</v>
      </c>
      <c r="K10" s="87"/>
      <c r="L10" s="249"/>
      <c r="M10" s="87"/>
    </row>
    <row r="11" spans="1:13">
      <c r="A11" s="348"/>
      <c r="B11" s="89">
        <v>7</v>
      </c>
      <c r="C11" s="89">
        <v>4</v>
      </c>
      <c r="D11" s="86">
        <f t="shared" si="1"/>
        <v>3</v>
      </c>
      <c r="E11" s="87">
        <v>9</v>
      </c>
      <c r="F11" s="249">
        <v>9</v>
      </c>
      <c r="G11" s="86">
        <f t="shared" si="0"/>
        <v>0</v>
      </c>
      <c r="H11" s="87"/>
      <c r="I11" s="87"/>
      <c r="J11" s="86">
        <f t="shared" si="2"/>
        <v>0</v>
      </c>
      <c r="K11" s="87">
        <v>1</v>
      </c>
      <c r="L11" s="249"/>
      <c r="M11" s="87"/>
    </row>
    <row r="12" spans="1:13">
      <c r="A12" s="348"/>
      <c r="B12" s="89"/>
      <c r="C12" s="89"/>
      <c r="D12" s="86">
        <f t="shared" ref="D12:D17" si="3">B12-C12</f>
        <v>0</v>
      </c>
      <c r="E12" s="87"/>
      <c r="F12" s="249"/>
      <c r="G12" s="86">
        <f t="shared" si="0"/>
        <v>0</v>
      </c>
      <c r="H12" s="87"/>
      <c r="I12" s="87"/>
      <c r="J12" s="86">
        <f t="shared" ref="J12:J18" si="4">H12-I12</f>
        <v>0</v>
      </c>
      <c r="K12" s="87"/>
      <c r="L12" s="249"/>
      <c r="M12" s="87"/>
    </row>
    <row r="13" spans="1:13">
      <c r="A13" s="348"/>
      <c r="B13" s="89"/>
      <c r="C13" s="89"/>
      <c r="D13" s="86">
        <f t="shared" si="3"/>
        <v>0</v>
      </c>
      <c r="E13" s="87"/>
      <c r="F13" s="249"/>
      <c r="G13" s="86">
        <f t="shared" si="0"/>
        <v>0</v>
      </c>
      <c r="H13" s="87"/>
      <c r="I13" s="87"/>
      <c r="J13" s="86">
        <f t="shared" si="4"/>
        <v>0</v>
      </c>
      <c r="K13" s="87"/>
      <c r="L13" s="249"/>
      <c r="M13" s="87"/>
    </row>
    <row r="14" spans="1:13">
      <c r="A14" s="348"/>
      <c r="B14" s="89"/>
      <c r="C14" s="89"/>
      <c r="D14" s="86">
        <f t="shared" si="3"/>
        <v>0</v>
      </c>
      <c r="E14" s="87"/>
      <c r="F14" s="249"/>
      <c r="G14" s="86">
        <f t="shared" si="0"/>
        <v>0</v>
      </c>
      <c r="H14" s="87"/>
      <c r="I14" s="87"/>
      <c r="J14" s="86">
        <f t="shared" si="4"/>
        <v>0</v>
      </c>
      <c r="K14" s="87"/>
      <c r="L14" s="249"/>
      <c r="M14" s="87"/>
    </row>
    <row r="15" spans="1:13">
      <c r="A15" s="349"/>
      <c r="B15" s="89"/>
      <c r="C15" s="89"/>
      <c r="D15" s="86">
        <f t="shared" si="3"/>
        <v>0</v>
      </c>
      <c r="E15" s="87"/>
      <c r="F15" s="249"/>
      <c r="G15" s="86">
        <f t="shared" si="0"/>
        <v>0</v>
      </c>
      <c r="H15" s="87"/>
      <c r="I15" s="87"/>
      <c r="J15" s="86">
        <f t="shared" si="4"/>
        <v>0</v>
      </c>
      <c r="K15" s="87"/>
      <c r="L15" s="249"/>
      <c r="M15" s="87"/>
    </row>
    <row r="16" spans="1:13">
      <c r="A16" s="349"/>
      <c r="B16" s="89"/>
      <c r="C16" s="89"/>
      <c r="D16" s="86">
        <f t="shared" si="3"/>
        <v>0</v>
      </c>
      <c r="E16" s="87"/>
      <c r="F16" s="249"/>
      <c r="G16" s="86">
        <f t="shared" si="0"/>
        <v>0</v>
      </c>
      <c r="H16" s="87"/>
      <c r="I16" s="87"/>
      <c r="J16" s="86">
        <f t="shared" si="4"/>
        <v>0</v>
      </c>
      <c r="K16" s="87"/>
      <c r="L16" s="249"/>
      <c r="M16" s="87"/>
    </row>
    <row r="17" spans="1:13">
      <c r="A17" s="349"/>
      <c r="B17" s="89"/>
      <c r="C17" s="89"/>
      <c r="D17" s="86">
        <f t="shared" si="3"/>
        <v>0</v>
      </c>
      <c r="E17" s="87"/>
      <c r="F17" s="249"/>
      <c r="G17" s="86">
        <f t="shared" si="0"/>
        <v>0</v>
      </c>
      <c r="H17" s="87"/>
      <c r="I17" s="87"/>
      <c r="J17" s="86">
        <f t="shared" si="4"/>
        <v>0</v>
      </c>
      <c r="K17" s="87"/>
      <c r="L17" s="249"/>
      <c r="M17" s="87"/>
    </row>
    <row r="18" spans="1:13" s="104" customFormat="1">
      <c r="A18" s="350"/>
      <c r="B18" s="89"/>
      <c r="C18" s="89"/>
      <c r="D18" s="86">
        <f>B18-C18</f>
        <v>0</v>
      </c>
      <c r="E18" s="87"/>
      <c r="F18" s="249"/>
      <c r="G18" s="86">
        <f t="shared" si="0"/>
        <v>0</v>
      </c>
      <c r="H18" s="87"/>
      <c r="I18" s="87"/>
      <c r="J18" s="86">
        <f t="shared" si="4"/>
        <v>0</v>
      </c>
      <c r="K18" s="87"/>
      <c r="L18" s="249"/>
      <c r="M18" s="87"/>
    </row>
    <row r="19" spans="1:13" s="104" customFormat="1" ht="14.25">
      <c r="A19" s="351" t="s">
        <v>248</v>
      </c>
      <c r="B19" s="352">
        <f>SUM(B9:B18)</f>
        <v>7</v>
      </c>
      <c r="C19" s="352">
        <f>SUM(C9:C18)</f>
        <v>4</v>
      </c>
      <c r="D19" s="328">
        <f>B19-C19</f>
        <v>3</v>
      </c>
      <c r="E19" s="352">
        <f>SUM(E9:E18)</f>
        <v>9</v>
      </c>
      <c r="F19" s="352">
        <f>SUM(F9:F18)</f>
        <v>9</v>
      </c>
      <c r="G19" s="328">
        <f t="shared" si="0"/>
        <v>0</v>
      </c>
      <c r="H19" s="352">
        <f>SUM(H9:H18)</f>
        <v>4</v>
      </c>
      <c r="I19" s="352">
        <f>SUM(I9:I18)</f>
        <v>3</v>
      </c>
      <c r="J19" s="328">
        <f>H19-I19</f>
        <v>1</v>
      </c>
      <c r="K19" s="352">
        <f>SUM(K9:K18)</f>
        <v>1</v>
      </c>
      <c r="L19" s="352">
        <f>SUM(L9:L18)</f>
        <v>0</v>
      </c>
      <c r="M19" s="352">
        <f>SUM(M9:M18)</f>
        <v>0</v>
      </c>
    </row>
    <row r="20" spans="1:13">
      <c r="A20" s="581"/>
      <c r="B20" s="581"/>
      <c r="C20" s="581"/>
      <c r="D20" s="581"/>
      <c r="E20" s="581"/>
      <c r="F20" s="581"/>
      <c r="G20" s="581"/>
      <c r="H20" s="581"/>
      <c r="I20" s="581"/>
      <c r="J20" s="581"/>
      <c r="K20" s="581"/>
      <c r="L20" s="581"/>
      <c r="M20" s="581"/>
    </row>
    <row r="21" spans="1:13">
      <c r="A21" s="105"/>
      <c r="C21" s="106"/>
      <c r="K21" s="105"/>
      <c r="L21" s="105"/>
      <c r="M21" s="105"/>
    </row>
    <row r="22" spans="1:13">
      <c r="K22" s="582"/>
      <c r="L22" s="582"/>
      <c r="M22" s="582"/>
    </row>
  </sheetData>
  <sheetProtection formatCells="0" formatColumns="0" formatRows="0" insertColumns="0" insertRows="0"/>
  <mergeCells count="6">
    <mergeCell ref="A20:M20"/>
    <mergeCell ref="K22:M22"/>
    <mergeCell ref="A1:J1"/>
    <mergeCell ref="A7:A8"/>
    <mergeCell ref="B7:J7"/>
    <mergeCell ref="K7:M7"/>
  </mergeCells>
  <phoneticPr fontId="58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7"/>
  <sheetViews>
    <sheetView topLeftCell="A3" workbookViewId="0">
      <selection activeCell="I18" sqref="I18"/>
    </sheetView>
  </sheetViews>
  <sheetFormatPr defaultRowHeight="12.75"/>
  <cols>
    <col min="1" max="1" width="49.5703125" style="107" customWidth="1"/>
    <col min="2" max="2" width="14.85546875" style="107" customWidth="1"/>
    <col min="3" max="3" width="10.85546875" style="107" customWidth="1"/>
    <col min="4" max="5" width="9.140625" style="107"/>
    <col min="6" max="6" width="12.85546875" style="107" customWidth="1"/>
    <col min="7" max="16384" width="9.140625" style="107"/>
  </cols>
  <sheetData>
    <row r="1" spans="1:9" ht="15.75">
      <c r="A1" s="108" t="s">
        <v>393</v>
      </c>
      <c r="B1" s="109"/>
      <c r="C1" s="109"/>
      <c r="D1" s="109"/>
      <c r="E1" s="109"/>
    </row>
    <row r="2" spans="1:9">
      <c r="A2" s="110"/>
      <c r="B2" s="111"/>
      <c r="C2" s="111"/>
      <c r="D2" s="111"/>
      <c r="E2" s="111"/>
    </row>
    <row r="3" spans="1:9">
      <c r="A3" s="110"/>
      <c r="B3" s="111"/>
      <c r="C3" s="111"/>
      <c r="D3" s="111"/>
      <c r="E3" s="111"/>
    </row>
    <row r="4" spans="1:9" ht="15.75">
      <c r="A4" s="112" t="s">
        <v>1026</v>
      </c>
      <c r="B4" s="113"/>
      <c r="C4" s="459"/>
      <c r="D4" s="113"/>
      <c r="E4" s="113"/>
    </row>
    <row r="5" spans="1:9">
      <c r="B5" s="114"/>
      <c r="C5" s="114"/>
      <c r="D5" s="114"/>
      <c r="E5" s="114"/>
      <c r="I5" s="115" t="s">
        <v>973</v>
      </c>
    </row>
    <row r="6" spans="1:9" ht="141" thickBot="1">
      <c r="A6" s="242"/>
      <c r="B6" s="250" t="s">
        <v>968</v>
      </c>
      <c r="C6" s="250" t="s">
        <v>256</v>
      </c>
      <c r="D6" s="250" t="s">
        <v>314</v>
      </c>
      <c r="E6" s="250" t="s">
        <v>969</v>
      </c>
      <c r="F6" s="250" t="s">
        <v>970</v>
      </c>
      <c r="G6" s="251" t="s">
        <v>971</v>
      </c>
      <c r="H6" s="116" t="s">
        <v>985</v>
      </c>
      <c r="I6" s="116" t="s">
        <v>986</v>
      </c>
    </row>
    <row r="7" spans="1:9" ht="9.75" customHeight="1" thickTop="1" thickBot="1">
      <c r="A7" s="242"/>
      <c r="B7" s="242"/>
      <c r="C7" s="242"/>
      <c r="D7" s="242"/>
      <c r="E7" s="242"/>
      <c r="F7" s="242"/>
      <c r="G7" s="242"/>
      <c r="H7" s="242"/>
      <c r="I7" s="242"/>
    </row>
    <row r="8" spans="1:9" ht="14.25" thickTop="1" thickBot="1">
      <c r="A8" s="242" t="s">
        <v>394</v>
      </c>
      <c r="B8" s="242">
        <f>'ЗДР.РАД. И САРАД.'!I36</f>
        <v>17</v>
      </c>
      <c r="C8" s="242">
        <f>IF('ЗДР.РАД. И САРАД.'!J17&gt;='ЗДР.РАД. И САРАД.'!K17,'ЗДР.РАД. И САРАД.'!K36-'ЗДР.РАД. И САРАД.'!K17,IF(('ЗДР.РАД. И САРАД.'!I17+'ЗДР.РАД. И САРАД.'!J17)&lt;='ЗДР.РАД. И САРАД.'!K17,'ЗДР.РАД. И САРАД.'!K36-('ЗДР.РАД. И САРАД.'!K17-'ЗДР.РАД. И САРАД.'!I17),'ЗДР.РАД. И САРАД.'!K36-'ЗДР.РАД. И САРАД.'!J17))</f>
        <v>17</v>
      </c>
      <c r="D8" s="242">
        <f>B8-C8</f>
        <v>0</v>
      </c>
      <c r="E8" s="242"/>
      <c r="F8" s="242">
        <f>'ЗДР.РАД. И САРАД.'!X36</f>
        <v>1</v>
      </c>
      <c r="G8" s="242">
        <f>SUM(B8,E8,F8)</f>
        <v>18</v>
      </c>
      <c r="H8" s="242">
        <v>1</v>
      </c>
      <c r="I8" s="242"/>
    </row>
    <row r="9" spans="1:9" ht="14.25" thickTop="1" thickBot="1">
      <c r="A9" s="242" t="s">
        <v>395</v>
      </c>
      <c r="B9" s="242">
        <f>СТОМАТОЛОГИЈА!E15</f>
        <v>3</v>
      </c>
      <c r="C9" s="242">
        <f>СТОМАТОЛОГИЈА!F15</f>
        <v>3</v>
      </c>
      <c r="D9" s="242">
        <f>B9-C9</f>
        <v>0</v>
      </c>
      <c r="E9" s="242"/>
      <c r="F9" s="242">
        <f>СТОМАТОЛОГИЈА!N15</f>
        <v>0</v>
      </c>
      <c r="G9" s="242">
        <f t="shared" ref="G9:G18" si="0">SUM(B9,E9,F9)</f>
        <v>3</v>
      </c>
      <c r="H9" s="242"/>
      <c r="I9" s="242"/>
    </row>
    <row r="10" spans="1:9" ht="14.25" thickTop="1" thickBot="1">
      <c r="A10" s="242" t="s">
        <v>396</v>
      </c>
      <c r="B10" s="242">
        <f>'ЗДР.РАД. И САРАД.'!J36</f>
        <v>1</v>
      </c>
      <c r="C10" s="242">
        <f>IF('ЗДР.РАД. И САРАД.'!I17+'ЗДР.РАД. И САРАД.'!J17&lt;='ЗДР.РАД. И САРАД.'!K17,'ЗДР.РАД. И САРАД.'!K17-'ЗДР.РАД. И САРАД.'!I17,IF('ЗДР.РАД. И САРАД.'!J17&gt;'ЗДР.РАД. И САРАД.'!K17, 'ЗДР.РАД. И САРАД.'!K17,'ЗДР.РАД. И САРАД.'!J17))</f>
        <v>1</v>
      </c>
      <c r="D10" s="242">
        <f t="shared" ref="D10:D18" si="1">B10-C10</f>
        <v>0</v>
      </c>
      <c r="E10" s="242">
        <f>АПОТЕКА!C28</f>
        <v>0</v>
      </c>
      <c r="F10" s="242"/>
      <c r="G10" s="242">
        <f t="shared" si="0"/>
        <v>1</v>
      </c>
      <c r="H10" s="242"/>
      <c r="I10" s="242"/>
    </row>
    <row r="11" spans="1:9" ht="14.25" thickTop="1" thickBot="1">
      <c r="A11" s="242" t="s">
        <v>397</v>
      </c>
      <c r="B11" s="242">
        <f>'ЗДР.РАД. И САРАД.'!O36</f>
        <v>33</v>
      </c>
      <c r="C11" s="242">
        <f>'ЗДР.РАД. И САРАД.'!P36</f>
        <v>27</v>
      </c>
      <c r="D11" s="242">
        <f t="shared" si="1"/>
        <v>6</v>
      </c>
      <c r="E11" s="242"/>
      <c r="F11" s="242">
        <f>'ЗДР.РАД. И САРАД.'!Y36</f>
        <v>1</v>
      </c>
      <c r="G11" s="242">
        <f t="shared" si="0"/>
        <v>34</v>
      </c>
      <c r="H11" s="242"/>
      <c r="I11" s="242"/>
    </row>
    <row r="12" spans="1:9" ht="14.25" thickTop="1" thickBot="1">
      <c r="A12" s="242" t="s">
        <v>921</v>
      </c>
      <c r="B12" s="242">
        <f>СТОМАТОЛОГИЈА!H15</f>
        <v>3</v>
      </c>
      <c r="C12" s="242">
        <f>СТОМАТОЛОГИЈА!J15</f>
        <v>0</v>
      </c>
      <c r="D12" s="242">
        <f t="shared" si="1"/>
        <v>3</v>
      </c>
      <c r="E12" s="242"/>
      <c r="F12" s="242">
        <f>СТОМАТОЛОГИЈА!O15</f>
        <v>0</v>
      </c>
      <c r="G12" s="242">
        <f t="shared" si="0"/>
        <v>3</v>
      </c>
      <c r="H12" s="242"/>
      <c r="I12" s="242"/>
    </row>
    <row r="13" spans="1:9" ht="14.25" thickTop="1" thickBot="1">
      <c r="A13" s="242" t="s">
        <v>922</v>
      </c>
      <c r="B13" s="242">
        <f>СТОМАТОЛОГИЈА!I15</f>
        <v>0</v>
      </c>
      <c r="C13" s="242">
        <f>СТОМАТОЛОГИЈА!K15</f>
        <v>0</v>
      </c>
      <c r="D13" s="242">
        <f t="shared" si="1"/>
        <v>0</v>
      </c>
      <c r="E13" s="242"/>
      <c r="F13" s="242">
        <f>СТОМАТОЛОГИЈА!P15</f>
        <v>0</v>
      </c>
      <c r="G13" s="242">
        <f t="shared" si="0"/>
        <v>0</v>
      </c>
      <c r="H13" s="242"/>
      <c r="I13" s="242"/>
    </row>
    <row r="14" spans="1:9" ht="14.25" thickTop="1" thickBot="1">
      <c r="A14" s="242" t="s">
        <v>398</v>
      </c>
      <c r="B14" s="242"/>
      <c r="C14" s="242"/>
      <c r="D14" s="242">
        <f t="shared" si="1"/>
        <v>0</v>
      </c>
      <c r="E14" s="242">
        <f>АПОТЕКА!F28</f>
        <v>0</v>
      </c>
      <c r="F14" s="242"/>
      <c r="G14" s="242">
        <f t="shared" si="0"/>
        <v>0</v>
      </c>
      <c r="H14" s="242"/>
      <c r="I14" s="242"/>
    </row>
    <row r="15" spans="1:9" ht="14.25" thickTop="1" thickBot="1">
      <c r="A15" s="242" t="s">
        <v>399</v>
      </c>
      <c r="B15" s="242">
        <f>'ЗДР.РАД. И САРАД.'!U36</f>
        <v>0</v>
      </c>
      <c r="C15" s="242">
        <f>'ЗДР.РАД. И САРАД.'!V36</f>
        <v>0</v>
      </c>
      <c r="D15" s="242">
        <f t="shared" si="1"/>
        <v>0</v>
      </c>
      <c r="E15" s="242"/>
      <c r="F15" s="242">
        <f>'ЗДР.РАД. И САРАД.'!Z36</f>
        <v>0</v>
      </c>
      <c r="G15" s="242">
        <f t="shared" si="0"/>
        <v>0</v>
      </c>
      <c r="H15" s="242"/>
      <c r="I15" s="242"/>
    </row>
    <row r="16" spans="1:9" ht="14.25" thickTop="1" thickBot="1">
      <c r="A16" s="242" t="s">
        <v>400</v>
      </c>
      <c r="B16" s="242">
        <f>НЕМЕД.РАДНИЦИ!B19</f>
        <v>7</v>
      </c>
      <c r="C16" s="242">
        <f>НЕМЕД.РАДНИЦИ!C19</f>
        <v>4</v>
      </c>
      <c r="D16" s="242">
        <f t="shared" si="1"/>
        <v>3</v>
      </c>
      <c r="E16" s="242">
        <f>АПОТЕКА!I28</f>
        <v>0</v>
      </c>
      <c r="F16" s="242">
        <f>НЕМЕД.РАДНИЦИ!K19</f>
        <v>1</v>
      </c>
      <c r="G16" s="242">
        <f t="shared" si="0"/>
        <v>8</v>
      </c>
      <c r="H16" s="242"/>
      <c r="I16" s="242"/>
    </row>
    <row r="17" spans="1:9" ht="14.25" thickTop="1" thickBot="1">
      <c r="A17" s="242" t="s">
        <v>401</v>
      </c>
      <c r="B17" s="242">
        <f>НЕМЕД.РАДНИЦИ!E19+НЕМЕД.РАДНИЦИ!H19</f>
        <v>13</v>
      </c>
      <c r="C17" s="242">
        <f>НЕМЕД.РАДНИЦИ!F19+НЕМЕД.РАДНИЦИ!I19</f>
        <v>12</v>
      </c>
      <c r="D17" s="242">
        <f t="shared" si="1"/>
        <v>1</v>
      </c>
      <c r="E17" s="242">
        <f>АПОТЕКА!L28</f>
        <v>0</v>
      </c>
      <c r="F17" s="242">
        <f>НЕМЕД.РАДНИЦИ!L19+НЕМЕД.РАДНИЦИ!M19</f>
        <v>0</v>
      </c>
      <c r="G17" s="242">
        <f t="shared" si="0"/>
        <v>13</v>
      </c>
      <c r="H17" s="242"/>
      <c r="I17" s="242">
        <v>1</v>
      </c>
    </row>
    <row r="18" spans="1:9" ht="14.25" thickTop="1" thickBot="1">
      <c r="A18" s="242" t="s">
        <v>248</v>
      </c>
      <c r="B18" s="242">
        <f>SUM(B8:B17)</f>
        <v>77</v>
      </c>
      <c r="C18" s="242">
        <f>SUM(C8:C17)</f>
        <v>64</v>
      </c>
      <c r="D18" s="242">
        <f t="shared" si="1"/>
        <v>13</v>
      </c>
      <c r="E18" s="242">
        <f>SUM(E8:E17)</f>
        <v>0</v>
      </c>
      <c r="F18" s="242">
        <f>SUM(F8:F17)</f>
        <v>3</v>
      </c>
      <c r="G18" s="242">
        <f t="shared" si="0"/>
        <v>80</v>
      </c>
      <c r="H18" s="242">
        <f>SUM(H8:H17)</f>
        <v>1</v>
      </c>
      <c r="I18" s="242">
        <f>SUM(I8:I17)</f>
        <v>1</v>
      </c>
    </row>
    <row r="19" spans="1:9" ht="13.5" thickTop="1">
      <c r="A19" s="252"/>
      <c r="B19" s="252"/>
      <c r="C19" s="252"/>
      <c r="D19" s="252"/>
      <c r="E19" s="252"/>
      <c r="F19" s="252"/>
      <c r="G19" s="252"/>
    </row>
    <row r="20" spans="1:9">
      <c r="A20" s="252"/>
      <c r="B20" s="252"/>
      <c r="C20" s="252"/>
      <c r="D20" s="252"/>
      <c r="E20" s="252"/>
      <c r="F20" s="252"/>
      <c r="G20" s="252"/>
    </row>
    <row r="21" spans="1:9">
      <c r="A21" s="252"/>
      <c r="B21" s="252"/>
      <c r="C21" s="252"/>
      <c r="D21" s="252"/>
      <c r="E21" s="252"/>
      <c r="F21" s="252"/>
      <c r="G21" s="252"/>
    </row>
    <row r="22" spans="1:9">
      <c r="A22" s="252"/>
      <c r="B22" s="252"/>
      <c r="C22" s="252"/>
      <c r="D22" s="252"/>
      <c r="E22" s="252"/>
      <c r="F22" s="252"/>
      <c r="G22" s="252"/>
    </row>
    <row r="23" spans="1:9">
      <c r="A23" s="252"/>
      <c r="B23" s="252"/>
      <c r="C23" s="252"/>
      <c r="D23" s="252"/>
      <c r="E23" s="252"/>
      <c r="F23" s="252"/>
      <c r="G23" s="252"/>
    </row>
    <row r="24" spans="1:9">
      <c r="A24" s="252"/>
      <c r="B24" s="252"/>
      <c r="C24" s="252"/>
      <c r="D24" s="252"/>
      <c r="E24" s="252"/>
      <c r="F24" s="252"/>
      <c r="G24" s="252"/>
    </row>
    <row r="25" spans="1:9">
      <c r="A25" s="252"/>
      <c r="B25" s="252"/>
      <c r="C25" s="252"/>
      <c r="D25" s="252"/>
      <c r="E25" s="252"/>
      <c r="F25" s="252"/>
      <c r="G25" s="252"/>
    </row>
    <row r="26" spans="1:9">
      <c r="A26" s="252"/>
      <c r="B26" s="252"/>
      <c r="C26" s="252"/>
      <c r="D26" s="252"/>
      <c r="E26" s="252"/>
      <c r="F26" s="252"/>
      <c r="G26" s="252"/>
    </row>
    <row r="27" spans="1:9">
      <c r="A27" s="252"/>
      <c r="B27" s="252"/>
      <c r="C27" s="252"/>
      <c r="D27" s="252"/>
      <c r="E27" s="252"/>
      <c r="F27" s="252"/>
      <c r="G27" s="252"/>
    </row>
  </sheetData>
  <phoneticPr fontId="58" type="noConversion"/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7"/>
  <sheetViews>
    <sheetView workbookViewId="0">
      <selection activeCell="E39" sqref="E39"/>
    </sheetView>
  </sheetViews>
  <sheetFormatPr defaultRowHeight="12.75"/>
  <cols>
    <col min="1" max="1" width="9.42578125" style="35" customWidth="1"/>
    <col min="2" max="2" width="11" style="46" customWidth="1"/>
    <col min="3" max="3" width="47.5703125" style="3" customWidth="1"/>
    <col min="4" max="16384" width="9.140625" style="3"/>
  </cols>
  <sheetData>
    <row r="1" spans="1:8" ht="13.5" customHeight="1">
      <c r="A1" s="125" t="s">
        <v>288</v>
      </c>
      <c r="B1" s="126"/>
      <c r="C1" s="134"/>
    </row>
    <row r="2" spans="1:8" ht="13.5" customHeight="1">
      <c r="A2" s="127"/>
      <c r="B2" s="128"/>
      <c r="C2" s="134"/>
      <c r="E2" s="54" t="s">
        <v>974</v>
      </c>
    </row>
    <row r="3" spans="1:8" s="35" customFormat="1" ht="26.25" customHeight="1">
      <c r="A3" s="301" t="s">
        <v>421</v>
      </c>
      <c r="B3" s="42" t="s">
        <v>422</v>
      </c>
      <c r="C3" s="301" t="s">
        <v>52</v>
      </c>
      <c r="D3" s="301" t="s">
        <v>1018</v>
      </c>
      <c r="E3" s="527" t="s">
        <v>1019</v>
      </c>
    </row>
    <row r="4" spans="1:8" ht="14.1" customHeight="1">
      <c r="A4" s="357"/>
      <c r="B4" s="358"/>
      <c r="C4" s="359" t="s">
        <v>569</v>
      </c>
      <c r="D4" s="360">
        <f>SUM(D6,D8,D12)</f>
        <v>1234</v>
      </c>
      <c r="E4" s="360">
        <f>SUM(E6,E8,E12)</f>
        <v>1279</v>
      </c>
    </row>
    <row r="5" spans="1:8" ht="24.95" customHeight="1">
      <c r="A5" s="143">
        <v>1100015</v>
      </c>
      <c r="B5" s="42" t="s">
        <v>336</v>
      </c>
      <c r="C5" s="8" t="s">
        <v>368</v>
      </c>
      <c r="D5" s="20"/>
      <c r="E5" s="20"/>
    </row>
    <row r="6" spans="1:8" ht="24.95" customHeight="1">
      <c r="A6" s="300">
        <v>1100015</v>
      </c>
      <c r="B6" s="129"/>
      <c r="C6" s="141" t="s">
        <v>942</v>
      </c>
      <c r="D6" s="20">
        <v>741</v>
      </c>
      <c r="E6" s="20">
        <v>696</v>
      </c>
    </row>
    <row r="7" spans="1:8" ht="24.95" customHeight="1">
      <c r="A7" s="143">
        <v>1100015</v>
      </c>
      <c r="B7" s="460" t="s">
        <v>568</v>
      </c>
      <c r="C7" s="8" t="s">
        <v>567</v>
      </c>
      <c r="D7" s="20">
        <v>0</v>
      </c>
      <c r="E7" s="20">
        <v>0</v>
      </c>
    </row>
    <row r="8" spans="1:8" ht="24.95" customHeight="1">
      <c r="A8" s="461">
        <v>1100023</v>
      </c>
      <c r="B8" s="462"/>
      <c r="C8" s="463" t="s">
        <v>880</v>
      </c>
      <c r="D8" s="464">
        <f>SUM(D9:D11)</f>
        <v>405</v>
      </c>
      <c r="E8" s="464">
        <f>SUM(E9:E11)</f>
        <v>498</v>
      </c>
    </row>
    <row r="9" spans="1:8" ht="12.75" customHeight="1">
      <c r="A9" s="143">
        <v>1100023</v>
      </c>
      <c r="B9" s="42"/>
      <c r="C9" s="8" t="s">
        <v>943</v>
      </c>
      <c r="D9" s="21">
        <v>241</v>
      </c>
      <c r="E9" s="21">
        <v>250</v>
      </c>
    </row>
    <row r="10" spans="1:8" ht="12.75" customHeight="1">
      <c r="A10" s="143">
        <v>1100023</v>
      </c>
      <c r="B10" s="42"/>
      <c r="C10" s="8" t="s">
        <v>881</v>
      </c>
      <c r="D10" s="20">
        <v>60</v>
      </c>
      <c r="E10" s="20">
        <v>124</v>
      </c>
    </row>
    <row r="11" spans="1:8" ht="12.75" customHeight="1">
      <c r="A11" s="143">
        <v>1100023</v>
      </c>
      <c r="B11" s="42"/>
      <c r="C11" s="8" t="s">
        <v>882</v>
      </c>
      <c r="D11" s="20">
        <v>104</v>
      </c>
      <c r="E11" s="20">
        <v>124</v>
      </c>
    </row>
    <row r="12" spans="1:8" ht="12.75" customHeight="1">
      <c r="A12" s="461">
        <v>1100049</v>
      </c>
      <c r="B12" s="465"/>
      <c r="C12" s="463" t="s">
        <v>444</v>
      </c>
      <c r="D12" s="464">
        <f>SUM(D13:D15)</f>
        <v>88</v>
      </c>
      <c r="E12" s="464">
        <f>SUM(E13:E15)</f>
        <v>85</v>
      </c>
    </row>
    <row r="13" spans="1:8" ht="12.75" customHeight="1">
      <c r="A13" s="143">
        <v>1100049</v>
      </c>
      <c r="B13" s="42"/>
      <c r="C13" s="8" t="s">
        <v>6</v>
      </c>
      <c r="D13" s="20">
        <v>48</v>
      </c>
      <c r="E13" s="20">
        <v>45</v>
      </c>
    </row>
    <row r="14" spans="1:8" ht="12.75" customHeight="1">
      <c r="A14" s="143">
        <v>1100049</v>
      </c>
      <c r="B14" s="42"/>
      <c r="C14" s="8" t="s">
        <v>7</v>
      </c>
      <c r="D14" s="20">
        <v>40</v>
      </c>
      <c r="E14" s="20">
        <v>40</v>
      </c>
    </row>
    <row r="15" spans="1:8" ht="12.75" customHeight="1">
      <c r="A15" s="143">
        <v>1100049</v>
      </c>
      <c r="B15" s="460" t="s">
        <v>568</v>
      </c>
      <c r="C15" s="8" t="s">
        <v>573</v>
      </c>
      <c r="D15" s="20">
        <v>0</v>
      </c>
      <c r="E15" s="20">
        <v>0</v>
      </c>
    </row>
    <row r="16" spans="1:8" ht="12.75" customHeight="1">
      <c r="A16" s="300">
        <v>1100056</v>
      </c>
      <c r="B16" s="129"/>
      <c r="C16" s="141" t="s">
        <v>445</v>
      </c>
      <c r="D16" s="20">
        <v>355</v>
      </c>
      <c r="E16" s="20">
        <v>355</v>
      </c>
      <c r="H16" s="246"/>
    </row>
    <row r="17" spans="1:5" ht="12.75" customHeight="1">
      <c r="A17" s="300">
        <v>1000025</v>
      </c>
      <c r="B17" s="129"/>
      <c r="C17" s="141" t="s">
        <v>883</v>
      </c>
      <c r="D17" s="20">
        <v>543</v>
      </c>
      <c r="E17" s="20">
        <v>540</v>
      </c>
    </row>
    <row r="18" spans="1:5" ht="12.75" customHeight="1">
      <c r="A18" s="143">
        <v>2200103</v>
      </c>
      <c r="B18" s="42" t="s">
        <v>337</v>
      </c>
      <c r="C18" s="8" t="s">
        <v>54</v>
      </c>
      <c r="D18" s="20">
        <v>195</v>
      </c>
      <c r="E18" s="20">
        <v>116</v>
      </c>
    </row>
    <row r="19" spans="1:5" ht="12.75" customHeight="1">
      <c r="A19" s="361"/>
      <c r="B19" s="362"/>
      <c r="C19" s="359" t="s">
        <v>345</v>
      </c>
      <c r="D19" s="363">
        <f>SUM(D20:D25)</f>
        <v>6480</v>
      </c>
      <c r="E19" s="363">
        <f>SUM(E20:E25)</f>
        <v>6480</v>
      </c>
    </row>
    <row r="20" spans="1:5" ht="12.75" customHeight="1">
      <c r="A20" s="143">
        <v>1100064</v>
      </c>
      <c r="B20" s="42"/>
      <c r="C20" s="8" t="s">
        <v>307</v>
      </c>
      <c r="D20" s="20">
        <v>5652</v>
      </c>
      <c r="E20" s="20">
        <v>5650</v>
      </c>
    </row>
    <row r="21" spans="1:5" ht="12.75" customHeight="1">
      <c r="A21" s="143">
        <v>1100064</v>
      </c>
      <c r="B21" s="42" t="s">
        <v>336</v>
      </c>
      <c r="C21" s="8" t="s">
        <v>308</v>
      </c>
      <c r="D21" s="20"/>
      <c r="E21" s="20"/>
    </row>
    <row r="22" spans="1:5" ht="12.75" customHeight="1">
      <c r="A22" s="143">
        <v>1100072</v>
      </c>
      <c r="B22" s="42"/>
      <c r="C22" s="8" t="s">
        <v>53</v>
      </c>
      <c r="D22" s="20">
        <v>529</v>
      </c>
      <c r="E22" s="20">
        <v>530</v>
      </c>
    </row>
    <row r="23" spans="1:5" ht="12.75" customHeight="1">
      <c r="A23" s="143">
        <v>1100072</v>
      </c>
      <c r="B23" s="42" t="s">
        <v>336</v>
      </c>
      <c r="C23" s="8" t="s">
        <v>507</v>
      </c>
      <c r="D23" s="20"/>
      <c r="E23" s="20"/>
    </row>
    <row r="24" spans="1:5" ht="12.75" customHeight="1">
      <c r="A24" s="143">
        <v>1100080</v>
      </c>
      <c r="B24" s="42"/>
      <c r="C24" s="8" t="s">
        <v>508</v>
      </c>
      <c r="D24" s="20"/>
      <c r="E24" s="20"/>
    </row>
    <row r="25" spans="1:5" ht="12.75" customHeight="1">
      <c r="A25" s="143">
        <v>1000017</v>
      </c>
      <c r="B25" s="42"/>
      <c r="C25" s="8" t="s">
        <v>74</v>
      </c>
      <c r="D25" s="20">
        <v>299</v>
      </c>
      <c r="E25" s="20">
        <v>300</v>
      </c>
    </row>
    <row r="26" spans="1:5" ht="24.95" customHeight="1">
      <c r="A26" s="143" t="s">
        <v>19</v>
      </c>
      <c r="B26" s="42"/>
      <c r="C26" s="8" t="s">
        <v>509</v>
      </c>
      <c r="D26" s="184"/>
      <c r="E26" s="303"/>
    </row>
    <row r="27" spans="1:5" ht="12.75" customHeight="1">
      <c r="A27" s="143">
        <v>2200103</v>
      </c>
      <c r="B27" s="42"/>
      <c r="C27" s="8" t="s">
        <v>501</v>
      </c>
      <c r="D27" s="20"/>
      <c r="E27" s="20"/>
    </row>
    <row r="28" spans="1:5" ht="12.75" customHeight="1">
      <c r="A28" s="354" t="s">
        <v>35</v>
      </c>
      <c r="B28" s="42"/>
      <c r="C28" s="355" t="s">
        <v>75</v>
      </c>
      <c r="D28" s="20">
        <v>335</v>
      </c>
      <c r="E28" s="20">
        <v>230</v>
      </c>
    </row>
    <row r="29" spans="1:5" ht="12.75" customHeight="1">
      <c r="A29" s="361"/>
      <c r="B29" s="362"/>
      <c r="C29" s="359" t="s">
        <v>151</v>
      </c>
      <c r="D29" s="363">
        <f>SUM(D30:D38)</f>
        <v>784</v>
      </c>
      <c r="E29" s="363">
        <f>SUM(E30:E38)</f>
        <v>777</v>
      </c>
    </row>
    <row r="30" spans="1:5" ht="12.75" customHeight="1">
      <c r="A30" s="356" t="s">
        <v>954</v>
      </c>
      <c r="B30" s="42"/>
      <c r="C30" s="293" t="s">
        <v>955</v>
      </c>
      <c r="D30" s="20"/>
      <c r="E30" s="20"/>
    </row>
    <row r="31" spans="1:5" ht="12.75" customHeight="1">
      <c r="A31" s="143">
        <v>1000124</v>
      </c>
      <c r="B31" s="42"/>
      <c r="C31" s="8" t="s">
        <v>190</v>
      </c>
      <c r="D31" s="20"/>
      <c r="E31" s="20"/>
    </row>
    <row r="32" spans="1:5" ht="12.75" customHeight="1">
      <c r="A32" s="143" t="s">
        <v>9</v>
      </c>
      <c r="B32" s="42"/>
      <c r="C32" s="8" t="s">
        <v>191</v>
      </c>
      <c r="D32" s="20">
        <v>30</v>
      </c>
      <c r="E32" s="20">
        <v>30</v>
      </c>
    </row>
    <row r="33" spans="1:5" ht="12.75" customHeight="1">
      <c r="A33" s="143" t="s">
        <v>10</v>
      </c>
      <c r="B33" s="42"/>
      <c r="C33" s="8" t="s">
        <v>55</v>
      </c>
      <c r="D33" s="20"/>
      <c r="E33" s="20"/>
    </row>
    <row r="34" spans="1:5" ht="12.75" customHeight="1">
      <c r="A34" s="143" t="s">
        <v>12</v>
      </c>
      <c r="B34" s="42"/>
      <c r="C34" s="8" t="s">
        <v>11</v>
      </c>
      <c r="D34" s="20"/>
      <c r="E34" s="20"/>
    </row>
    <row r="35" spans="1:5" ht="12.75" customHeight="1">
      <c r="A35" s="304" t="s">
        <v>13</v>
      </c>
      <c r="B35" s="188"/>
      <c r="C35" s="209" t="s">
        <v>195</v>
      </c>
      <c r="D35" s="218">
        <v>715</v>
      </c>
      <c r="E35" s="218">
        <v>710</v>
      </c>
    </row>
    <row r="36" spans="1:5" ht="12.75" customHeight="1">
      <c r="A36" s="143" t="s">
        <v>14</v>
      </c>
      <c r="B36" s="42"/>
      <c r="C36" s="8" t="s">
        <v>196</v>
      </c>
      <c r="D36" s="20">
        <v>37</v>
      </c>
      <c r="E36" s="20">
        <v>35</v>
      </c>
    </row>
    <row r="37" spans="1:5" ht="24.95" customHeight="1">
      <c r="A37" s="143">
        <v>1000116</v>
      </c>
      <c r="B37" s="42"/>
      <c r="C37" s="8" t="s">
        <v>192</v>
      </c>
      <c r="D37" s="20">
        <v>2</v>
      </c>
      <c r="E37" s="20">
        <v>2</v>
      </c>
    </row>
    <row r="38" spans="1:5" ht="12.75" customHeight="1">
      <c r="A38" s="143">
        <v>1000181</v>
      </c>
      <c r="B38" s="42"/>
      <c r="C38" s="8" t="s">
        <v>193</v>
      </c>
      <c r="D38" s="20"/>
      <c r="E38" s="20"/>
    </row>
    <row r="39" spans="1:5" ht="12.75" customHeight="1">
      <c r="A39" s="361"/>
      <c r="B39" s="362"/>
      <c r="C39" s="359" t="s">
        <v>78</v>
      </c>
      <c r="D39" s="363">
        <f>SUM(D40:D46)</f>
        <v>250</v>
      </c>
      <c r="E39" s="363">
        <f>SUM(E40:E46)</f>
        <v>251</v>
      </c>
    </row>
    <row r="40" spans="1:5" ht="12.75" customHeight="1">
      <c r="A40" s="143">
        <v>1000215</v>
      </c>
      <c r="B40" s="42"/>
      <c r="C40" s="8" t="s">
        <v>62</v>
      </c>
      <c r="D40" s="20">
        <v>229</v>
      </c>
      <c r="E40" s="20">
        <v>230</v>
      </c>
    </row>
    <row r="41" spans="1:5" ht="12.75" customHeight="1">
      <c r="A41" s="461">
        <v>1000207</v>
      </c>
      <c r="B41" s="462"/>
      <c r="C41" s="463" t="s">
        <v>67</v>
      </c>
      <c r="D41" s="464"/>
      <c r="E41" s="464"/>
    </row>
    <row r="42" spans="1:5" ht="12.75" customHeight="1">
      <c r="A42" s="143">
        <v>1000207</v>
      </c>
      <c r="B42" s="460" t="s">
        <v>531</v>
      </c>
      <c r="C42" s="8" t="s">
        <v>528</v>
      </c>
      <c r="D42" s="20">
        <v>0</v>
      </c>
      <c r="E42" s="20">
        <v>0</v>
      </c>
    </row>
    <row r="43" spans="1:5" ht="12.75" customHeight="1">
      <c r="A43" s="143">
        <v>1000207</v>
      </c>
      <c r="B43" s="460" t="s">
        <v>531</v>
      </c>
      <c r="C43" s="8" t="s">
        <v>529</v>
      </c>
      <c r="D43" s="20">
        <v>0</v>
      </c>
      <c r="E43" s="20">
        <v>0</v>
      </c>
    </row>
    <row r="44" spans="1:5" ht="12.75" customHeight="1">
      <c r="A44" s="143">
        <v>1000207</v>
      </c>
      <c r="B44" s="460" t="s">
        <v>531</v>
      </c>
      <c r="C44" s="8" t="s">
        <v>530</v>
      </c>
      <c r="D44" s="20">
        <v>0</v>
      </c>
      <c r="E44" s="20">
        <v>0</v>
      </c>
    </row>
    <row r="45" spans="1:5" ht="12.75" customHeight="1">
      <c r="A45" s="143">
        <v>1000207</v>
      </c>
      <c r="B45" s="42" t="s">
        <v>343</v>
      </c>
      <c r="C45" s="8" t="s">
        <v>76</v>
      </c>
      <c r="D45" s="20">
        <v>3</v>
      </c>
      <c r="E45" s="20">
        <v>3</v>
      </c>
    </row>
    <row r="46" spans="1:5" ht="12.75" customHeight="1">
      <c r="A46" s="143">
        <v>1000207</v>
      </c>
      <c r="B46" s="42" t="s">
        <v>335</v>
      </c>
      <c r="C46" s="8" t="s">
        <v>77</v>
      </c>
      <c r="D46" s="20">
        <v>18</v>
      </c>
      <c r="E46" s="20">
        <v>18</v>
      </c>
    </row>
    <row r="47" spans="1:5" ht="25.5" customHeight="1">
      <c r="A47" s="585" t="s">
        <v>510</v>
      </c>
      <c r="B47" s="585"/>
      <c r="C47" s="585"/>
      <c r="D47" s="585"/>
      <c r="E47" s="585"/>
    </row>
  </sheetData>
  <mergeCells count="1">
    <mergeCell ref="A47:E47"/>
  </mergeCells>
  <phoneticPr fontId="5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34</vt:i4>
      </vt:variant>
      <vt:variant>
        <vt:lpstr>Named Ranges</vt:lpstr>
      </vt:variant>
      <vt:variant>
        <vt:i4>2</vt:i4>
      </vt:variant>
    </vt:vector>
  </HeadingPairs>
  <TitlesOfParts>
    <vt:vector size="36" baseType="lpstr">
      <vt:lpstr>НАСЛОВ</vt:lpstr>
      <vt:lpstr>Садржај</vt:lpstr>
      <vt:lpstr>ДЕМОГРАФИЈА</vt:lpstr>
      <vt:lpstr>ЗДР.РАД. И САРАД.</vt:lpstr>
      <vt:lpstr>СТОМАТОЛОГИЈА</vt:lpstr>
      <vt:lpstr>АПОТЕКА</vt:lpstr>
      <vt:lpstr>НЕМЕД.РАДНИЦИ</vt:lpstr>
      <vt:lpstr>ЗБИРНО КАДРОВИ</vt:lpstr>
      <vt:lpstr>ПРЕДШКОЛСКА</vt:lpstr>
      <vt:lpstr>РАЗВОЈНО</vt:lpstr>
      <vt:lpstr>ШКОЛСКА</vt:lpstr>
      <vt:lpstr>САВ. ЗА МЛАДЕ</vt:lpstr>
      <vt:lpstr>ЖЕНЕ</vt:lpstr>
      <vt:lpstr>СТУДЕНТИ</vt:lpstr>
      <vt:lpstr>ОДРАСЛИ</vt:lpstr>
      <vt:lpstr>ПРЕВЕНТИВНИ ЦЕНТАР</vt:lpstr>
      <vt:lpstr>КУЋНО ДЗ</vt:lpstr>
      <vt:lpstr>КУЋНО ЗАВОДИ</vt:lpstr>
      <vt:lpstr>ХИТНА</vt:lpstr>
      <vt:lpstr>ПАТРОНАЖА</vt:lpstr>
      <vt:lpstr>ЛАБОРАТОРИЈА</vt:lpstr>
      <vt:lpstr>РТГ И УЗ</vt:lpstr>
      <vt:lpstr>ИНТЕРНА</vt:lpstr>
      <vt:lpstr>ПНЕУМО</vt:lpstr>
      <vt:lpstr>ОФТАЛМОЛОГИЈА</vt:lpstr>
      <vt:lpstr>ФИЗИКАЛНА</vt:lpstr>
      <vt:lpstr>ОРЛ</vt:lpstr>
      <vt:lpstr>ПСИХИЈАТРИЈА</vt:lpstr>
      <vt:lpstr>ДЕРМАТОЛОГИЈА</vt:lpstr>
      <vt:lpstr>СЛУЖБА СТОМАТОЛОГИЈЕ</vt:lpstr>
      <vt:lpstr>СПОРТСКА МЕДИЦИНА</vt:lpstr>
      <vt:lpstr>ЛЕКОВИ</vt:lpstr>
      <vt:lpstr>САНИТЕТСКИ И ПОТРОШНИ МАТЕРИЈАЛ</vt:lpstr>
      <vt:lpstr>Sheet1</vt:lpstr>
      <vt:lpstr>ПАТРОНАЖА!Print_Area</vt:lpstr>
      <vt:lpstr>ЛАБОРАТОРИЈА!Print_Titles</vt:lpstr>
    </vt:vector>
  </TitlesOfParts>
  <Company>IZZS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vuksa_ana</dc:creator>
  <cp:lastModifiedBy>DZ</cp:lastModifiedBy>
  <cp:lastPrinted>2019-01-11T07:48:24Z</cp:lastPrinted>
  <dcterms:created xsi:type="dcterms:W3CDTF">2009-12-11T13:16:27Z</dcterms:created>
  <dcterms:modified xsi:type="dcterms:W3CDTF">2019-01-22T07:28:39Z</dcterms:modified>
</cp:coreProperties>
</file>